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71" i="1"/>
  <c r="E188"/>
  <c r="I188"/>
  <c r="E183"/>
  <c r="E178"/>
  <c r="I173"/>
  <c r="F173"/>
  <c r="H173"/>
  <c r="H193" s="1"/>
  <c r="E168"/>
  <c r="E164"/>
  <c r="E160"/>
  <c r="E156"/>
  <c r="E152"/>
  <c r="E148"/>
  <c r="E144"/>
  <c r="E140"/>
  <c r="E136"/>
  <c r="E132"/>
  <c r="E128"/>
  <c r="E124"/>
  <c r="E119"/>
  <c r="E114"/>
  <c r="E97"/>
  <c r="I109"/>
  <c r="E109" s="1"/>
  <c r="G107"/>
  <c r="I107"/>
  <c r="E101"/>
  <c r="E93"/>
  <c r="E89"/>
  <c r="E85"/>
  <c r="I80"/>
  <c r="E80" s="1"/>
  <c r="E75"/>
  <c r="E68"/>
  <c r="I63"/>
  <c r="E63" s="1"/>
  <c r="E56"/>
  <c r="E52"/>
  <c r="E47"/>
  <c r="E173" l="1"/>
  <c r="E42"/>
  <c r="E18"/>
  <c r="I37"/>
  <c r="E29"/>
  <c r="E32"/>
  <c r="E25"/>
  <c r="E14"/>
  <c r="E12"/>
  <c r="I35"/>
  <c r="I172"/>
  <c r="I170"/>
  <c r="I77"/>
  <c r="E167"/>
  <c r="E166"/>
  <c r="E165"/>
  <c r="I187"/>
  <c r="E187" s="1"/>
  <c r="I186"/>
  <c r="E186" s="1"/>
  <c r="I185"/>
  <c r="E182"/>
  <c r="E181"/>
  <c r="E180"/>
  <c r="E177"/>
  <c r="E176"/>
  <c r="E175"/>
  <c r="H172"/>
  <c r="F172"/>
  <c r="F192" s="1"/>
  <c r="H171"/>
  <c r="G171"/>
  <c r="F171"/>
  <c r="H170"/>
  <c r="G170"/>
  <c r="F170"/>
  <c r="E163"/>
  <c r="E162"/>
  <c r="E161"/>
  <c r="E159"/>
  <c r="E158"/>
  <c r="E157"/>
  <c r="E155"/>
  <c r="E154"/>
  <c r="E153"/>
  <c r="E151"/>
  <c r="E150"/>
  <c r="E149"/>
  <c r="E147"/>
  <c r="E146"/>
  <c r="E145"/>
  <c r="E143"/>
  <c r="E142"/>
  <c r="E141"/>
  <c r="E139"/>
  <c r="E138"/>
  <c r="E137"/>
  <c r="E135"/>
  <c r="E134"/>
  <c r="E133"/>
  <c r="E131"/>
  <c r="E130"/>
  <c r="E129"/>
  <c r="E127"/>
  <c r="E126"/>
  <c r="E125"/>
  <c r="E123"/>
  <c r="E122"/>
  <c r="E121"/>
  <c r="I118"/>
  <c r="E118" s="1"/>
  <c r="I117"/>
  <c r="E117" s="1"/>
  <c r="I116"/>
  <c r="E116" s="1"/>
  <c r="E113"/>
  <c r="E112"/>
  <c r="E111"/>
  <c r="I108"/>
  <c r="E108" s="1"/>
  <c r="I106"/>
  <c r="G106"/>
  <c r="G105" s="1"/>
  <c r="H105"/>
  <c r="F105"/>
  <c r="E104"/>
  <c r="E103"/>
  <c r="E100"/>
  <c r="E99"/>
  <c r="E98"/>
  <c r="E96"/>
  <c r="E95"/>
  <c r="E94"/>
  <c r="E92"/>
  <c r="E91"/>
  <c r="E90"/>
  <c r="E88"/>
  <c r="E87"/>
  <c r="E86"/>
  <c r="E84"/>
  <c r="E83"/>
  <c r="E82"/>
  <c r="I79"/>
  <c r="G79"/>
  <c r="I78"/>
  <c r="G78"/>
  <c r="J76"/>
  <c r="H76"/>
  <c r="F76"/>
  <c r="E74"/>
  <c r="E73"/>
  <c r="E72"/>
  <c r="E71"/>
  <c r="E70"/>
  <c r="J69"/>
  <c r="I69"/>
  <c r="H69"/>
  <c r="G69"/>
  <c r="G65" s="1"/>
  <c r="F69"/>
  <c r="E67"/>
  <c r="E66"/>
  <c r="I62"/>
  <c r="G62"/>
  <c r="I61"/>
  <c r="G61"/>
  <c r="I60"/>
  <c r="G60"/>
  <c r="J59"/>
  <c r="H59"/>
  <c r="F59"/>
  <c r="E58"/>
  <c r="E55"/>
  <c r="E54"/>
  <c r="E53"/>
  <c r="E51"/>
  <c r="E50"/>
  <c r="E49"/>
  <c r="I46"/>
  <c r="E46" s="1"/>
  <c r="E45"/>
  <c r="I44"/>
  <c r="J43"/>
  <c r="H43"/>
  <c r="G43"/>
  <c r="F43"/>
  <c r="E41"/>
  <c r="E40"/>
  <c r="E39"/>
  <c r="H36"/>
  <c r="G36"/>
  <c r="H35"/>
  <c r="G35"/>
  <c r="I34"/>
  <c r="H34"/>
  <c r="G34"/>
  <c r="F34"/>
  <c r="F33" s="1"/>
  <c r="J33"/>
  <c r="E28"/>
  <c r="E27"/>
  <c r="E26"/>
  <c r="E24"/>
  <c r="E23"/>
  <c r="E22"/>
  <c r="E21"/>
  <c r="E20"/>
  <c r="J19"/>
  <c r="I19"/>
  <c r="H19"/>
  <c r="G19"/>
  <c r="F19"/>
  <c r="E17"/>
  <c r="E16"/>
  <c r="E15"/>
  <c r="H169" l="1"/>
  <c r="H191"/>
  <c r="H192"/>
  <c r="E69"/>
  <c r="I105"/>
  <c r="I184"/>
  <c r="E79"/>
  <c r="G169"/>
  <c r="F190"/>
  <c r="F169"/>
  <c r="I169"/>
  <c r="E37"/>
  <c r="I193"/>
  <c r="E193" s="1"/>
  <c r="I33"/>
  <c r="E34"/>
  <c r="H190"/>
  <c r="I76"/>
  <c r="E19"/>
  <c r="I43"/>
  <c r="G33"/>
  <c r="E78"/>
  <c r="G59"/>
  <c r="E60"/>
  <c r="I59"/>
  <c r="I115"/>
  <c r="H33"/>
  <c r="E65"/>
  <c r="G77"/>
  <c r="G76" s="1"/>
  <c r="E44"/>
  <c r="E43" s="1"/>
  <c r="E185"/>
  <c r="E184" s="1"/>
  <c r="G191"/>
  <c r="E62"/>
  <c r="I191"/>
  <c r="E107"/>
  <c r="I192"/>
  <c r="E115"/>
  <c r="I190"/>
  <c r="E36"/>
  <c r="E61"/>
  <c r="E59" s="1"/>
  <c r="E106"/>
  <c r="E171"/>
  <c r="E170"/>
  <c r="G190"/>
  <c r="F191"/>
  <c r="E35"/>
  <c r="E172"/>
  <c r="G192"/>
  <c r="H189" l="1"/>
  <c r="G189"/>
  <c r="F189"/>
  <c r="E169"/>
  <c r="E105"/>
  <c r="I189"/>
  <c r="E33"/>
  <c r="E192"/>
  <c r="E77"/>
  <c r="E76" s="1"/>
  <c r="E190"/>
  <c r="E191"/>
  <c r="E189" l="1"/>
</calcChain>
</file>

<file path=xl/sharedStrings.xml><?xml version="1.0" encoding="utf-8"?>
<sst xmlns="http://schemas.openxmlformats.org/spreadsheetml/2006/main" count="162" uniqueCount="87">
  <si>
    <t>Приложение 2 к муниципальной программе</t>
  </si>
  <si>
    <t>№ п/п</t>
  </si>
  <si>
    <t>Планируемые мероприятия</t>
  </si>
  <si>
    <t>годы реализации</t>
  </si>
  <si>
    <t>Планиреумые объемы финансирования (тыс.руб. в ценах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</si>
  <si>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</si>
  <si>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</si>
  <si>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</si>
  <si>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</si>
  <si>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</si>
  <si>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</si>
  <si>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</si>
  <si>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</si>
  <si>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Комплексы процессных мероприятий</t>
  </si>
  <si>
    <t>1 Комплекс процессных мероприятий "Сохранение и развитие культуры, молодежной политики, физической культуры и спорта"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</si>
  <si>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</si>
  <si>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Администрация Черновского сельского поселения</t>
  </si>
  <si>
    <t>Содержание Дома культуры</t>
  </si>
  <si>
    <t>из них:</t>
  </si>
  <si>
    <t>2.1</t>
  </si>
  <si>
    <t>Приобретение  ауди-звукового оборудования(колонки,микрофоны, микшер и др)</t>
  </si>
  <si>
    <t>2.2</t>
  </si>
  <si>
    <t>Приобретение спортивного оборудования</t>
  </si>
  <si>
    <t>Организация и проведение культурно-массовых мероприятий</t>
  </si>
  <si>
    <t>Организация и проведение мероприятий для детей и молодежи</t>
  </si>
  <si>
    <t>4.1</t>
  </si>
  <si>
    <t>страхование команды для участия в туристическом слете</t>
  </si>
  <si>
    <t>ИТОГО:</t>
  </si>
  <si>
    <t>в том числе по годам реализации</t>
  </si>
  <si>
    <t>2. Комплекс процессных мероприятий "Обеспечение устойчивого функционирования жилищно-коммунального хозяйства"</t>
  </si>
  <si>
    <t>Взносы на капитальный ремонт общего имущества в мноквартирном доме некомерческой организации "Фонд капитального ремонта многоквартирных домов Ленинградской области"</t>
  </si>
  <si>
    <t>3.Комплекс процессных мероприятий  "Дорожное хозяйство"</t>
  </si>
  <si>
    <t>Содержание дорог общего пользования местного значения и искусственных сооружений на них</t>
  </si>
  <si>
    <t>2</t>
  </si>
  <si>
    <t>Ремонт дорог общего пользования местного значения и искусственных сооружений на них</t>
  </si>
  <si>
    <t>Реализация областного закона 147-оз  Ремонт дороги со щебеночным покрытием  в пос.Черновское от пер.Тихий д.6а до пересечения с ул.Речная</t>
  </si>
  <si>
    <t>4.Комплекс процессных мероприятий  "Безопасность"</t>
  </si>
  <si>
    <t>1</t>
  </si>
  <si>
    <t>Мероприятия по  укреплению пожарной безопасности</t>
  </si>
  <si>
    <t>1.1</t>
  </si>
  <si>
    <t>Реализация  областного закона №147-оз Чистка и обустройство пожарного водоема в д.Тихвинка</t>
  </si>
  <si>
    <t>1.2</t>
  </si>
  <si>
    <t>Реализация  областного закона №03-оз Обустройство пожарного водоема у д.11 и чистка мелиоративной канавы от водонапорной башни до дома №1 с выходом в пожарный водоем.</t>
  </si>
  <si>
    <t>Мероприятия  по укреплению общественного порядка , противодействию терроризму и экстремизму</t>
  </si>
  <si>
    <t>3</t>
  </si>
  <si>
    <t>Создание резервного финансового фонда для предупреждения и ликвидации ЧС</t>
  </si>
  <si>
    <t>5.Комплекс процессных мероприятий  "Благоустройство территории"</t>
  </si>
  <si>
    <t>Организация ритуальных услуг в части создания специализированной службы по вопросам  похоронного дела</t>
  </si>
  <si>
    <t>Ремонт и содержание уличного освещения</t>
  </si>
  <si>
    <t>Содержание и уборка кладбищ и захоронений</t>
  </si>
  <si>
    <t>4</t>
  </si>
  <si>
    <t>Содержание и ремонт мест воинских захоронений</t>
  </si>
  <si>
    <t>5</t>
  </si>
  <si>
    <t>Прочие мероприятия в области благоустройства</t>
  </si>
  <si>
    <t>5.1</t>
  </si>
  <si>
    <t>Реализация областного закона №147-оз обустройство контейнерных площадок в п.Черновское и х.Вервино</t>
  </si>
  <si>
    <t>5.2</t>
  </si>
  <si>
    <t>Реализация областного закона №147-оз Установка детского игрового оборудования в деревнях Большая Боровня и Медвежек</t>
  </si>
  <si>
    <t>6.Комплекс процессных мероприятий "Землеустройство и землепользование"</t>
  </si>
  <si>
    <t>Оформление земельных участков в муниципальную собственность</t>
  </si>
  <si>
    <t>7.Комплекс процессных мероприятий "Муниципальное управление"</t>
  </si>
  <si>
    <t>1.</t>
  </si>
  <si>
    <t>Составление проекта бюджета, исполнения бюджета, осуществление контроля за его  исполнением, составление отчета об исполнении  бюджета поселения</t>
  </si>
  <si>
    <t>Осуществление 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</si>
  <si>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</si>
  <si>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</si>
  <si>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Внутренний муниципальный финансовый контроль</t>
  </si>
  <si>
    <t>6</t>
  </si>
  <si>
    <t>Осуществление первичного воинского учета</t>
  </si>
  <si>
    <t>7</t>
  </si>
  <si>
    <t>Осуществление отдельного государственного полномочия Ленинградской области в сфере административных правоотношений</t>
  </si>
  <si>
    <t>8</t>
  </si>
  <si>
    <t>Содержание представительных органов местного самоуправления</t>
  </si>
  <si>
    <t>9</t>
  </si>
  <si>
    <t>Содержание исполнительных органов местного самоуправления</t>
  </si>
  <si>
    <t>10</t>
  </si>
  <si>
    <t>Пенсия за выслугу лет муниципальным служащим</t>
  </si>
  <si>
    <t>11</t>
  </si>
  <si>
    <t>Проведение мероприятий общемуниципального характера</t>
  </si>
  <si>
    <t>8. Комплекс процессных мероприятий "Поддержка субъектов малого и среднего предпринимательства"</t>
  </si>
  <si>
    <t>Информационная и консультационная поддержка субъектов малого и среднего предпринимательства</t>
  </si>
  <si>
    <t>в том числе:</t>
  </si>
  <si>
    <t>физических лиц, не  являющихся индивидуальными предпринимателями и применяющих специальнывй налоговый режим "Налог на профессиональный доход"</t>
  </si>
  <si>
    <t>ВСЕГО:</t>
  </si>
  <si>
    <t>12</t>
  </si>
  <si>
    <t>План мероприятий муниципальной программы "Устойчивое развитие  территории муниципального образования Черновское сельское поселение Сланцевского муниципального района Ленинградской области" на 2022-2025годов</t>
  </si>
  <si>
    <t>4.2</t>
  </si>
</sst>
</file>

<file path=xl/styles.xml><?xml version="1.0" encoding="utf-8"?>
<styleSheet xmlns="http://schemas.openxmlformats.org/spreadsheetml/2006/main">
  <numFmts count="1">
    <numFmt numFmtId="164" formatCode="#,##0.00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2" borderId="12" xfId="0" applyFont="1" applyFill="1" applyBorder="1"/>
    <xf numFmtId="164" fontId="2" fillId="2" borderId="12" xfId="0" applyNumberFormat="1" applyFont="1" applyFill="1" applyBorder="1"/>
    <xf numFmtId="0" fontId="2" fillId="2" borderId="13" xfId="0" applyFont="1" applyFill="1" applyBorder="1"/>
    <xf numFmtId="49" fontId="2" fillId="2" borderId="12" xfId="0" applyNumberFormat="1" applyFont="1" applyFill="1" applyBorder="1"/>
    <xf numFmtId="164" fontId="2" fillId="2" borderId="9" xfId="0" applyNumberFormat="1" applyFont="1" applyFill="1" applyBorder="1"/>
    <xf numFmtId="164" fontId="5" fillId="2" borderId="12" xfId="0" applyNumberFormat="1" applyFont="1" applyFill="1" applyBorder="1"/>
    <xf numFmtId="0" fontId="5" fillId="2" borderId="12" xfId="0" applyFont="1" applyFill="1" applyBorder="1"/>
    <xf numFmtId="164" fontId="8" fillId="2" borderId="12" xfId="0" applyNumberFormat="1" applyFont="1" applyFill="1" applyBorder="1"/>
    <xf numFmtId="0" fontId="1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49" fontId="0" fillId="2" borderId="6" xfId="0" applyNumberFormat="1" applyFill="1" applyBorder="1" applyAlignment="1">
      <alignment wrapText="1"/>
    </xf>
    <xf numFmtId="0" fontId="0" fillId="2" borderId="15" xfId="0" applyFill="1" applyBorder="1" applyAlignment="1">
      <alignment wrapText="1"/>
    </xf>
    <xf numFmtId="49" fontId="2" fillId="2" borderId="1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0" fillId="2" borderId="6" xfId="0" applyNumberFormat="1" applyFill="1" applyBorder="1" applyAlignment="1">
      <alignment wrapText="1"/>
    </xf>
    <xf numFmtId="0" fontId="0" fillId="0" borderId="9" xfId="0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wrapText="1"/>
    </xf>
    <xf numFmtId="49" fontId="0" fillId="2" borderId="7" xfId="0" applyNumberFormat="1" applyFill="1" applyBorder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49" fontId="0" fillId="2" borderId="9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2" borderId="2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topLeftCell="A166" workbookViewId="0">
      <selection activeCell="H58" sqref="H58"/>
    </sheetView>
  </sheetViews>
  <sheetFormatPr defaultRowHeight="15"/>
  <cols>
    <col min="5" max="5" width="13.7109375" customWidth="1"/>
    <col min="6" max="6" width="10.5703125" customWidth="1"/>
    <col min="7" max="7" width="13" customWidth="1"/>
    <col min="8" max="8" width="12.28515625" customWidth="1"/>
    <col min="9" max="9" width="13.5703125" customWidth="1"/>
    <col min="11" max="11" width="16.140625" customWidth="1"/>
    <col min="12" max="14" width="9.140625" hidden="1" customWidth="1"/>
  </cols>
  <sheetData>
    <row r="1" spans="1:1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4" ht="30.75" customHeight="1">
      <c r="A2" s="66" t="s">
        <v>85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67"/>
      <c r="N2" s="67"/>
    </row>
    <row r="3" spans="1:1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4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4">
      <c r="A5" s="69" t="s">
        <v>1</v>
      </c>
      <c r="B5" s="72" t="s">
        <v>2</v>
      </c>
      <c r="C5" s="73"/>
      <c r="D5" s="69" t="s">
        <v>3</v>
      </c>
      <c r="E5" s="76" t="s">
        <v>4</v>
      </c>
      <c r="F5" s="77"/>
      <c r="G5" s="77"/>
      <c r="H5" s="77"/>
      <c r="I5" s="77"/>
      <c r="J5" s="77"/>
      <c r="K5" s="78" t="s">
        <v>5</v>
      </c>
    </row>
    <row r="6" spans="1:14">
      <c r="A6" s="70"/>
      <c r="B6" s="74"/>
      <c r="C6" s="75"/>
      <c r="D6" s="70"/>
      <c r="E6" s="80" t="s">
        <v>6</v>
      </c>
      <c r="F6" s="56" t="s">
        <v>7</v>
      </c>
      <c r="G6" s="57"/>
      <c r="H6" s="57"/>
      <c r="I6" s="57"/>
      <c r="J6" s="57"/>
      <c r="K6" s="79"/>
    </row>
    <row r="7" spans="1:14" ht="45">
      <c r="A7" s="71"/>
      <c r="B7" s="37"/>
      <c r="C7" s="38"/>
      <c r="D7" s="71"/>
      <c r="E7" s="81"/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21"/>
    </row>
    <row r="8" spans="1:14">
      <c r="A8" s="2">
        <v>1</v>
      </c>
      <c r="B8" s="56">
        <v>2</v>
      </c>
      <c r="C8" s="58"/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</row>
    <row r="9" spans="1:14" ht="18.75">
      <c r="A9" s="59" t="s">
        <v>13</v>
      </c>
      <c r="B9" s="60"/>
      <c r="C9" s="60"/>
      <c r="D9" s="60"/>
      <c r="E9" s="60"/>
      <c r="F9" s="60"/>
      <c r="G9" s="60"/>
      <c r="H9" s="60"/>
      <c r="I9" s="60"/>
      <c r="J9" s="60"/>
      <c r="K9" s="61"/>
    </row>
    <row r="10" spans="1:14">
      <c r="A10" s="62" t="s">
        <v>14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</row>
    <row r="11" spans="1:14">
      <c r="A11" s="45">
        <v>1</v>
      </c>
      <c r="B11" s="82" t="s">
        <v>15</v>
      </c>
      <c r="C11" s="83"/>
      <c r="D11" s="3">
        <v>2022</v>
      </c>
      <c r="E11" s="4">
        <v>521.5</v>
      </c>
      <c r="F11" s="4">
        <v>0</v>
      </c>
      <c r="G11" s="4">
        <v>0</v>
      </c>
      <c r="H11" s="4">
        <v>0</v>
      </c>
      <c r="I11" s="4">
        <v>521.5</v>
      </c>
      <c r="J11" s="4">
        <v>0</v>
      </c>
      <c r="K11" s="49" t="s">
        <v>16</v>
      </c>
    </row>
    <row r="12" spans="1:14">
      <c r="A12" s="86"/>
      <c r="B12" s="84"/>
      <c r="C12" s="85"/>
      <c r="D12" s="3">
        <v>2023</v>
      </c>
      <c r="E12" s="4">
        <f>I12</f>
        <v>521.5</v>
      </c>
      <c r="F12" s="4">
        <v>0</v>
      </c>
      <c r="G12" s="4">
        <v>0</v>
      </c>
      <c r="H12" s="4">
        <v>0</v>
      </c>
      <c r="I12" s="4">
        <v>521.5</v>
      </c>
      <c r="J12" s="4">
        <v>0</v>
      </c>
      <c r="K12" s="46"/>
    </row>
    <row r="13" spans="1:14" ht="33.75" customHeight="1">
      <c r="A13" s="86"/>
      <c r="B13" s="84"/>
      <c r="C13" s="85"/>
      <c r="D13" s="3">
        <v>2024</v>
      </c>
      <c r="E13" s="4">
        <v>521.5</v>
      </c>
      <c r="F13" s="4">
        <v>0</v>
      </c>
      <c r="G13" s="4">
        <v>0</v>
      </c>
      <c r="H13" s="4">
        <v>0</v>
      </c>
      <c r="I13" s="4">
        <v>521.5</v>
      </c>
      <c r="J13" s="4">
        <v>0</v>
      </c>
      <c r="K13" s="46"/>
    </row>
    <row r="14" spans="1:14" ht="33.75" customHeight="1">
      <c r="A14" s="21"/>
      <c r="B14" s="26"/>
      <c r="C14" s="27"/>
      <c r="D14" s="3">
        <v>2025</v>
      </c>
      <c r="E14" s="4">
        <f>I14</f>
        <v>521.5</v>
      </c>
      <c r="F14" s="4">
        <v>0</v>
      </c>
      <c r="G14" s="4">
        <v>0</v>
      </c>
      <c r="H14" s="4">
        <v>0</v>
      </c>
      <c r="I14" s="4">
        <v>521.5</v>
      </c>
      <c r="J14" s="4">
        <v>0</v>
      </c>
      <c r="K14" s="21"/>
    </row>
    <row r="15" spans="1:14">
      <c r="A15" s="45">
        <v>2</v>
      </c>
      <c r="B15" s="93" t="s">
        <v>17</v>
      </c>
      <c r="C15" s="94"/>
      <c r="D15" s="3">
        <v>2022</v>
      </c>
      <c r="E15" s="4">
        <f>F15+G15+H15+I15+J15</f>
        <v>2006.0157999999999</v>
      </c>
      <c r="F15" s="4">
        <v>0</v>
      </c>
      <c r="G15" s="4">
        <v>684.9</v>
      </c>
      <c r="H15" s="4">
        <v>184.9</v>
      </c>
      <c r="I15" s="4">
        <v>1136.2157999999999</v>
      </c>
      <c r="J15" s="4">
        <v>0</v>
      </c>
      <c r="K15" s="99" t="s">
        <v>16</v>
      </c>
    </row>
    <row r="16" spans="1:14">
      <c r="A16" s="86"/>
      <c r="B16" s="95"/>
      <c r="C16" s="96"/>
      <c r="D16" s="3">
        <v>2023</v>
      </c>
      <c r="E16" s="4">
        <f t="shared" ref="E16:E17" si="0">F16+G16+H16+I16+J16</f>
        <v>1259.7</v>
      </c>
      <c r="F16" s="4">
        <v>0</v>
      </c>
      <c r="G16" s="4">
        <v>0</v>
      </c>
      <c r="H16" s="4">
        <v>184.9</v>
      </c>
      <c r="I16" s="4">
        <v>1074.8</v>
      </c>
      <c r="J16" s="4">
        <v>0</v>
      </c>
      <c r="K16" s="100"/>
    </row>
    <row r="17" spans="1:11" ht="21.75" customHeight="1">
      <c r="A17" s="86"/>
      <c r="B17" s="95"/>
      <c r="C17" s="96"/>
      <c r="D17" s="3">
        <v>2024</v>
      </c>
      <c r="E17" s="4">
        <f t="shared" si="0"/>
        <v>1255.9000000000001</v>
      </c>
      <c r="F17" s="4">
        <v>0</v>
      </c>
      <c r="G17" s="4">
        <v>0</v>
      </c>
      <c r="H17" s="4">
        <v>184.9</v>
      </c>
      <c r="I17" s="4">
        <v>1071</v>
      </c>
      <c r="J17" s="4">
        <v>0</v>
      </c>
      <c r="K17" s="100"/>
    </row>
    <row r="18" spans="1:11" ht="24" customHeight="1">
      <c r="A18" s="21"/>
      <c r="B18" s="97"/>
      <c r="C18" s="98"/>
      <c r="D18" s="3">
        <v>2025</v>
      </c>
      <c r="E18" s="4">
        <f>F18+G18+H18+I18+J18</f>
        <v>1255.9000000000001</v>
      </c>
      <c r="F18" s="4">
        <v>0</v>
      </c>
      <c r="G18" s="4">
        <v>0</v>
      </c>
      <c r="H18" s="4">
        <v>184.9</v>
      </c>
      <c r="I18" s="4">
        <v>1071</v>
      </c>
      <c r="J18" s="7">
        <v>0</v>
      </c>
      <c r="K18" s="101"/>
    </row>
    <row r="19" spans="1:11">
      <c r="A19" s="88" t="s">
        <v>18</v>
      </c>
      <c r="B19" s="89"/>
      <c r="C19" s="90"/>
      <c r="D19" s="3">
        <v>2022</v>
      </c>
      <c r="E19" s="4">
        <f t="shared" ref="E19:J19" si="1">E20+E21</f>
        <v>526.31579999999997</v>
      </c>
      <c r="F19" s="4">
        <f t="shared" si="1"/>
        <v>0</v>
      </c>
      <c r="G19" s="4">
        <f t="shared" si="1"/>
        <v>500</v>
      </c>
      <c r="H19" s="4">
        <f t="shared" si="1"/>
        <v>0</v>
      </c>
      <c r="I19" s="4">
        <f t="shared" si="1"/>
        <v>26.315799999999999</v>
      </c>
      <c r="J19" s="4">
        <f t="shared" si="1"/>
        <v>0</v>
      </c>
      <c r="K19" s="5"/>
    </row>
    <row r="20" spans="1:11" ht="24" customHeight="1">
      <c r="A20" s="6" t="s">
        <v>19</v>
      </c>
      <c r="B20" s="91" t="s">
        <v>20</v>
      </c>
      <c r="C20" s="92"/>
      <c r="D20" s="3">
        <v>2022</v>
      </c>
      <c r="E20" s="4">
        <f t="shared" ref="E20:E29" si="2">F20+G20+H20+I20+J20</f>
        <v>185.1908</v>
      </c>
      <c r="F20" s="4">
        <v>0</v>
      </c>
      <c r="G20" s="4">
        <v>175.93125000000001</v>
      </c>
      <c r="H20" s="4">
        <v>0</v>
      </c>
      <c r="I20" s="4">
        <v>9.2595500000000008</v>
      </c>
      <c r="J20" s="7">
        <v>0</v>
      </c>
      <c r="K20" s="49" t="s">
        <v>16</v>
      </c>
    </row>
    <row r="21" spans="1:11" ht="27.75" customHeight="1">
      <c r="A21" s="6" t="s">
        <v>21</v>
      </c>
      <c r="B21" s="91" t="s">
        <v>22</v>
      </c>
      <c r="C21" s="92"/>
      <c r="D21" s="3">
        <v>2022</v>
      </c>
      <c r="E21" s="4">
        <f t="shared" si="2"/>
        <v>341.125</v>
      </c>
      <c r="F21" s="4">
        <v>0</v>
      </c>
      <c r="G21" s="4">
        <v>324.06875000000002</v>
      </c>
      <c r="H21" s="4">
        <v>0</v>
      </c>
      <c r="I21" s="4">
        <v>17.056249999999999</v>
      </c>
      <c r="J21" s="7">
        <v>0</v>
      </c>
      <c r="K21" s="50"/>
    </row>
    <row r="22" spans="1:11">
      <c r="A22" s="45">
        <v>3</v>
      </c>
      <c r="B22" s="102" t="s">
        <v>23</v>
      </c>
      <c r="C22" s="103"/>
      <c r="D22" s="3">
        <v>2022</v>
      </c>
      <c r="E22" s="4">
        <f t="shared" si="2"/>
        <v>22.8</v>
      </c>
      <c r="F22" s="4">
        <v>0</v>
      </c>
      <c r="G22" s="4">
        <v>0</v>
      </c>
      <c r="H22" s="4">
        <v>0</v>
      </c>
      <c r="I22" s="4">
        <v>22.8</v>
      </c>
      <c r="J22" s="4">
        <v>0</v>
      </c>
      <c r="K22" s="49" t="s">
        <v>16</v>
      </c>
    </row>
    <row r="23" spans="1:11">
      <c r="A23" s="86"/>
      <c r="B23" s="104"/>
      <c r="C23" s="105"/>
      <c r="D23" s="3">
        <v>2023</v>
      </c>
      <c r="E23" s="4">
        <f t="shared" si="2"/>
        <v>20.8</v>
      </c>
      <c r="F23" s="4">
        <v>0</v>
      </c>
      <c r="G23" s="4">
        <v>0</v>
      </c>
      <c r="H23" s="4">
        <v>0</v>
      </c>
      <c r="I23" s="4">
        <v>20.8</v>
      </c>
      <c r="J23" s="4">
        <v>0</v>
      </c>
      <c r="K23" s="50"/>
    </row>
    <row r="24" spans="1:11" ht="27.75" customHeight="1">
      <c r="A24" s="86"/>
      <c r="B24" s="104"/>
      <c r="C24" s="105"/>
      <c r="D24" s="3">
        <v>2024</v>
      </c>
      <c r="E24" s="4">
        <f t="shared" si="2"/>
        <v>20.7</v>
      </c>
      <c r="F24" s="4">
        <v>0</v>
      </c>
      <c r="G24" s="4">
        <v>0</v>
      </c>
      <c r="H24" s="4">
        <v>0</v>
      </c>
      <c r="I24" s="4">
        <v>20.7</v>
      </c>
      <c r="J24" s="4">
        <v>0</v>
      </c>
      <c r="K24" s="50"/>
    </row>
    <row r="25" spans="1:11" ht="27.75" customHeight="1">
      <c r="A25" s="21"/>
      <c r="B25" s="106"/>
      <c r="C25" s="107"/>
      <c r="D25" s="3">
        <v>2025</v>
      </c>
      <c r="E25" s="4">
        <f t="shared" si="2"/>
        <v>20.7</v>
      </c>
      <c r="F25" s="4">
        <v>0</v>
      </c>
      <c r="G25" s="4">
        <v>0</v>
      </c>
      <c r="H25" s="4">
        <v>0</v>
      </c>
      <c r="I25" s="4">
        <v>20.7</v>
      </c>
      <c r="J25" s="4">
        <v>0</v>
      </c>
      <c r="K25" s="21"/>
    </row>
    <row r="26" spans="1:11">
      <c r="A26" s="45">
        <v>4</v>
      </c>
      <c r="B26" s="51" t="s">
        <v>24</v>
      </c>
      <c r="C26" s="32"/>
      <c r="D26" s="3">
        <v>2022</v>
      </c>
      <c r="E26" s="4">
        <f t="shared" si="2"/>
        <v>3</v>
      </c>
      <c r="F26" s="4">
        <v>0</v>
      </c>
      <c r="G26" s="4">
        <v>0</v>
      </c>
      <c r="H26" s="4">
        <v>0</v>
      </c>
      <c r="I26" s="4">
        <v>3</v>
      </c>
      <c r="J26" s="4">
        <v>0</v>
      </c>
      <c r="K26" s="49" t="s">
        <v>16</v>
      </c>
    </row>
    <row r="27" spans="1:11">
      <c r="A27" s="86"/>
      <c r="B27" s="52"/>
      <c r="C27" s="35"/>
      <c r="D27" s="3">
        <v>2023</v>
      </c>
      <c r="E27" s="4">
        <f t="shared" si="2"/>
        <v>5.2</v>
      </c>
      <c r="F27" s="4">
        <v>0</v>
      </c>
      <c r="G27" s="4">
        <v>0</v>
      </c>
      <c r="H27" s="4">
        <v>0</v>
      </c>
      <c r="I27" s="4">
        <v>5.2</v>
      </c>
      <c r="J27" s="4">
        <v>0</v>
      </c>
      <c r="K27" s="50"/>
    </row>
    <row r="28" spans="1:11" ht="23.25" customHeight="1">
      <c r="A28" s="87"/>
      <c r="B28" s="52"/>
      <c r="C28" s="35"/>
      <c r="D28" s="3">
        <v>2024</v>
      </c>
      <c r="E28" s="4">
        <f t="shared" si="2"/>
        <v>5.2</v>
      </c>
      <c r="F28" s="4">
        <v>0</v>
      </c>
      <c r="G28" s="4">
        <v>0</v>
      </c>
      <c r="H28" s="4">
        <v>0</v>
      </c>
      <c r="I28" s="4">
        <v>5.2</v>
      </c>
      <c r="J28" s="4">
        <v>0</v>
      </c>
      <c r="K28" s="50"/>
    </row>
    <row r="29" spans="1:11" ht="32.25" customHeight="1">
      <c r="A29" s="17" t="s">
        <v>52</v>
      </c>
      <c r="B29" s="26"/>
      <c r="C29" s="27"/>
      <c r="D29" s="3">
        <v>2025</v>
      </c>
      <c r="E29" s="4">
        <f t="shared" si="2"/>
        <v>5.2</v>
      </c>
      <c r="F29" s="4">
        <v>0</v>
      </c>
      <c r="G29" s="4">
        <v>0</v>
      </c>
      <c r="H29" s="4">
        <v>0</v>
      </c>
      <c r="I29" s="4">
        <v>5.2</v>
      </c>
      <c r="J29" s="7">
        <v>0</v>
      </c>
      <c r="K29" s="21"/>
    </row>
    <row r="30" spans="1:11">
      <c r="A30" s="88" t="s">
        <v>18</v>
      </c>
      <c r="B30" s="89"/>
      <c r="C30" s="90"/>
      <c r="D30" s="3"/>
      <c r="E30" s="4"/>
      <c r="F30" s="4"/>
      <c r="G30" s="4"/>
      <c r="H30" s="4"/>
      <c r="I30" s="4"/>
      <c r="J30" s="4"/>
      <c r="K30" s="5"/>
    </row>
    <row r="31" spans="1:11" ht="38.25" customHeight="1">
      <c r="A31" s="17" t="s">
        <v>25</v>
      </c>
      <c r="B31" s="91" t="s">
        <v>26</v>
      </c>
      <c r="C31" s="92"/>
      <c r="D31" s="3">
        <v>2022</v>
      </c>
      <c r="E31" s="4">
        <v>3</v>
      </c>
      <c r="F31" s="4">
        <v>0</v>
      </c>
      <c r="G31" s="4">
        <v>0</v>
      </c>
      <c r="H31" s="4">
        <v>0</v>
      </c>
      <c r="I31" s="4">
        <v>3</v>
      </c>
      <c r="J31" s="7">
        <v>0</v>
      </c>
      <c r="K31" s="45" t="s">
        <v>16</v>
      </c>
    </row>
    <row r="32" spans="1:11" ht="38.25" customHeight="1">
      <c r="A32" s="17" t="s">
        <v>86</v>
      </c>
      <c r="B32" s="91" t="s">
        <v>26</v>
      </c>
      <c r="C32" s="92"/>
      <c r="D32" s="3">
        <v>2023</v>
      </c>
      <c r="E32" s="4">
        <f>I32</f>
        <v>5.2</v>
      </c>
      <c r="F32" s="4">
        <v>0</v>
      </c>
      <c r="G32" s="4">
        <v>0</v>
      </c>
      <c r="H32" s="4">
        <v>0</v>
      </c>
      <c r="I32" s="4">
        <v>5.2</v>
      </c>
      <c r="J32" s="7">
        <v>0</v>
      </c>
      <c r="K32" s="47"/>
    </row>
    <row r="33" spans="1:11">
      <c r="A33" s="108" t="s">
        <v>27</v>
      </c>
      <c r="B33" s="109"/>
      <c r="C33" s="90"/>
      <c r="D33" s="3"/>
      <c r="E33" s="8">
        <f>E34+E35+E36+E37</f>
        <v>7967.1158000000005</v>
      </c>
      <c r="F33" s="8">
        <f t="shared" ref="F33:J33" si="3">F34+F35+F36</f>
        <v>0</v>
      </c>
      <c r="G33" s="8">
        <f>G34+G35+G36+G37</f>
        <v>684.9</v>
      </c>
      <c r="H33" s="8">
        <f>H34+H35+H36+H37</f>
        <v>739.6</v>
      </c>
      <c r="I33" s="8">
        <f>I34+I35+I36+I37</f>
        <v>6542.6157999999996</v>
      </c>
      <c r="J33" s="8">
        <f t="shared" si="3"/>
        <v>0</v>
      </c>
      <c r="K33" s="45" t="s">
        <v>16</v>
      </c>
    </row>
    <row r="34" spans="1:11">
      <c r="A34" s="30" t="s">
        <v>28</v>
      </c>
      <c r="B34" s="31"/>
      <c r="C34" s="32"/>
      <c r="D34" s="9">
        <v>2022</v>
      </c>
      <c r="E34" s="8">
        <f>E11+E15+E22+E26</f>
        <v>2553.3158000000003</v>
      </c>
      <c r="F34" s="8">
        <f>F11+F15+F22+F26</f>
        <v>0</v>
      </c>
      <c r="G34" s="8">
        <f>G11+G15+G22+G26</f>
        <v>684.9</v>
      </c>
      <c r="H34" s="8">
        <f>H11+H15+H22+H26</f>
        <v>184.9</v>
      </c>
      <c r="I34" s="8">
        <f>I11+I15+I22+I26</f>
        <v>1683.5157999999999</v>
      </c>
      <c r="J34" s="8">
        <v>0</v>
      </c>
      <c r="K34" s="46"/>
    </row>
    <row r="35" spans="1:11">
      <c r="A35" s="33"/>
      <c r="B35" s="34"/>
      <c r="C35" s="35"/>
      <c r="D35" s="9">
        <v>2023</v>
      </c>
      <c r="E35" s="8">
        <f>F35+G35+H35+I35+J35</f>
        <v>1807.2</v>
      </c>
      <c r="F35" s="8">
        <v>0</v>
      </c>
      <c r="G35" s="8">
        <f>G12+G16+G23+G27</f>
        <v>0</v>
      </c>
      <c r="H35" s="8">
        <f>H16</f>
        <v>184.9</v>
      </c>
      <c r="I35" s="8">
        <f>I12+I16+I23+I27</f>
        <v>1622.3</v>
      </c>
      <c r="J35" s="8">
        <v>0</v>
      </c>
      <c r="K35" s="46"/>
    </row>
    <row r="36" spans="1:11">
      <c r="A36" s="110"/>
      <c r="B36" s="111"/>
      <c r="C36" s="112"/>
      <c r="D36" s="9">
        <v>2024</v>
      </c>
      <c r="E36" s="8">
        <f>F36+G36+H36+I36+J36</f>
        <v>1803.3000000000002</v>
      </c>
      <c r="F36" s="8">
        <v>0</v>
      </c>
      <c r="G36" s="8">
        <f>F13+F17+G24+G28</f>
        <v>0</v>
      </c>
      <c r="H36" s="8">
        <f>H17</f>
        <v>184.9</v>
      </c>
      <c r="I36" s="8">
        <v>1618.4</v>
      </c>
      <c r="J36" s="8">
        <v>0</v>
      </c>
      <c r="K36" s="46"/>
    </row>
    <row r="37" spans="1:11">
      <c r="A37" s="13"/>
      <c r="B37" s="14"/>
      <c r="C37" s="16"/>
      <c r="D37" s="9">
        <v>2025</v>
      </c>
      <c r="E37" s="8">
        <f>F37+G37+H37+I37+J37</f>
        <v>1803.3000000000002</v>
      </c>
      <c r="F37" s="8">
        <v>0</v>
      </c>
      <c r="G37" s="8">
        <v>0</v>
      </c>
      <c r="H37" s="8">
        <v>184.9</v>
      </c>
      <c r="I37" s="8">
        <f>I14+I18+I25+I29</f>
        <v>1618.4</v>
      </c>
      <c r="J37" s="8">
        <v>0</v>
      </c>
      <c r="K37" s="47"/>
    </row>
    <row r="38" spans="1:11">
      <c r="A38" s="53" t="s">
        <v>29</v>
      </c>
      <c r="B38" s="54"/>
      <c r="C38" s="54"/>
      <c r="D38" s="54"/>
      <c r="E38" s="54"/>
      <c r="F38" s="54"/>
      <c r="G38" s="54"/>
      <c r="H38" s="54"/>
      <c r="I38" s="54"/>
      <c r="J38" s="54"/>
      <c r="K38" s="55"/>
    </row>
    <row r="39" spans="1:11">
      <c r="A39" s="45">
        <v>1</v>
      </c>
      <c r="B39" s="51" t="s">
        <v>30</v>
      </c>
      <c r="C39" s="32"/>
      <c r="D39" s="3">
        <v>2022</v>
      </c>
      <c r="E39" s="4">
        <f>F39+G39+H39+I39+J39</f>
        <v>33.799999999999997</v>
      </c>
      <c r="F39" s="4">
        <v>0</v>
      </c>
      <c r="G39" s="4">
        <v>0</v>
      </c>
      <c r="H39" s="4">
        <v>0</v>
      </c>
      <c r="I39" s="4">
        <v>33.799999999999997</v>
      </c>
      <c r="J39" s="4">
        <v>0</v>
      </c>
      <c r="K39" s="113" t="s">
        <v>16</v>
      </c>
    </row>
    <row r="40" spans="1:11">
      <c r="A40" s="86"/>
      <c r="B40" s="52"/>
      <c r="C40" s="35"/>
      <c r="D40" s="3">
        <v>2023</v>
      </c>
      <c r="E40" s="4">
        <f>I40</f>
        <v>33.700000000000003</v>
      </c>
      <c r="F40" s="4">
        <v>0</v>
      </c>
      <c r="G40" s="4">
        <v>0</v>
      </c>
      <c r="H40" s="4">
        <v>0</v>
      </c>
      <c r="I40" s="4">
        <v>33.700000000000003</v>
      </c>
      <c r="J40" s="4">
        <v>0</v>
      </c>
      <c r="K40" s="114"/>
    </row>
    <row r="41" spans="1:11" ht="21.75" customHeight="1">
      <c r="A41" s="87"/>
      <c r="B41" s="52"/>
      <c r="C41" s="35"/>
      <c r="D41" s="3">
        <v>2024</v>
      </c>
      <c r="E41" s="4">
        <f>I41</f>
        <v>33.6</v>
      </c>
      <c r="F41" s="4">
        <v>0</v>
      </c>
      <c r="G41" s="4">
        <v>0</v>
      </c>
      <c r="H41" s="4">
        <v>0</v>
      </c>
      <c r="I41" s="4">
        <v>33.6</v>
      </c>
      <c r="J41" s="4">
        <v>0</v>
      </c>
      <c r="K41" s="114"/>
    </row>
    <row r="42" spans="1:11" ht="38.25" customHeight="1">
      <c r="A42" s="17" t="s">
        <v>33</v>
      </c>
      <c r="B42" s="26"/>
      <c r="C42" s="27"/>
      <c r="D42" s="3">
        <v>2025</v>
      </c>
      <c r="E42" s="4">
        <f>I42</f>
        <v>33.6</v>
      </c>
      <c r="F42" s="4">
        <v>0</v>
      </c>
      <c r="G42" s="4">
        <v>0</v>
      </c>
      <c r="H42" s="4">
        <v>0</v>
      </c>
      <c r="I42" s="4">
        <v>33.6</v>
      </c>
      <c r="J42" s="7">
        <v>0</v>
      </c>
      <c r="K42" s="71"/>
    </row>
    <row r="43" spans="1:11">
      <c r="A43" s="108" t="s">
        <v>27</v>
      </c>
      <c r="B43" s="109"/>
      <c r="C43" s="90"/>
      <c r="D43" s="3"/>
      <c r="E43" s="8">
        <f>E44+E45+E46+E47</f>
        <v>134.69999999999999</v>
      </c>
      <c r="F43" s="8">
        <f t="shared" ref="F43:J43" si="4">F44+F45+F46</f>
        <v>0</v>
      </c>
      <c r="G43" s="8">
        <f t="shared" si="4"/>
        <v>0</v>
      </c>
      <c r="H43" s="8">
        <f t="shared" si="4"/>
        <v>0</v>
      </c>
      <c r="I43" s="8">
        <f>I44+I45+I46+I47</f>
        <v>134.69999999999999</v>
      </c>
      <c r="J43" s="8">
        <f t="shared" si="4"/>
        <v>0</v>
      </c>
      <c r="K43" s="45" t="s">
        <v>16</v>
      </c>
    </row>
    <row r="44" spans="1:11">
      <c r="A44" s="30" t="s">
        <v>28</v>
      </c>
      <c r="B44" s="31"/>
      <c r="C44" s="32"/>
      <c r="D44" s="9">
        <v>2022</v>
      </c>
      <c r="E44" s="8">
        <f>F44+G44+H44+I44+J44</f>
        <v>33.799999999999997</v>
      </c>
      <c r="F44" s="8">
        <v>0</v>
      </c>
      <c r="G44" s="8">
        <v>0</v>
      </c>
      <c r="H44" s="8">
        <v>0</v>
      </c>
      <c r="I44" s="8">
        <f>I39</f>
        <v>33.799999999999997</v>
      </c>
      <c r="J44" s="8">
        <v>0</v>
      </c>
      <c r="K44" s="46"/>
    </row>
    <row r="45" spans="1:11">
      <c r="A45" s="33"/>
      <c r="B45" s="34"/>
      <c r="C45" s="35"/>
      <c r="D45" s="9">
        <v>2023</v>
      </c>
      <c r="E45" s="8">
        <f>F45+G45+H45+I45+J45</f>
        <v>33.700000000000003</v>
      </c>
      <c r="F45" s="8">
        <v>0</v>
      </c>
      <c r="G45" s="8">
        <v>0</v>
      </c>
      <c r="H45" s="8">
        <v>0</v>
      </c>
      <c r="I45" s="8">
        <v>33.700000000000003</v>
      </c>
      <c r="J45" s="8">
        <v>0</v>
      </c>
      <c r="K45" s="46"/>
    </row>
    <row r="46" spans="1:11">
      <c r="A46" s="33"/>
      <c r="B46" s="34"/>
      <c r="C46" s="35"/>
      <c r="D46" s="9">
        <v>2024</v>
      </c>
      <c r="E46" s="8">
        <f>F46+G46+H46+I46+J46</f>
        <v>33.6</v>
      </c>
      <c r="F46" s="8">
        <v>0</v>
      </c>
      <c r="G46" s="8">
        <v>0</v>
      </c>
      <c r="H46" s="8">
        <v>0</v>
      </c>
      <c r="I46" s="8">
        <f>I41</f>
        <v>33.6</v>
      </c>
      <c r="J46" s="8">
        <v>0</v>
      </c>
      <c r="K46" s="46"/>
    </row>
    <row r="47" spans="1:11">
      <c r="A47" s="26"/>
      <c r="B47" s="36"/>
      <c r="C47" s="27"/>
      <c r="D47" s="9">
        <v>2025</v>
      </c>
      <c r="E47" s="8">
        <f>I47</f>
        <v>33.6</v>
      </c>
      <c r="F47" s="8">
        <v>0</v>
      </c>
      <c r="G47" s="8">
        <v>0</v>
      </c>
      <c r="H47" s="8">
        <v>0</v>
      </c>
      <c r="I47" s="8">
        <v>33.6</v>
      </c>
      <c r="J47" s="8">
        <v>0</v>
      </c>
      <c r="K47" s="47"/>
    </row>
    <row r="48" spans="1:11">
      <c r="A48" s="53" t="s">
        <v>31</v>
      </c>
      <c r="B48" s="54"/>
      <c r="C48" s="54"/>
      <c r="D48" s="54"/>
      <c r="E48" s="54"/>
      <c r="F48" s="54"/>
      <c r="G48" s="54"/>
      <c r="H48" s="54"/>
      <c r="I48" s="54"/>
      <c r="J48" s="54"/>
      <c r="K48" s="55"/>
    </row>
    <row r="49" spans="1:11">
      <c r="A49" s="19">
        <v>1</v>
      </c>
      <c r="B49" s="22" t="s">
        <v>32</v>
      </c>
      <c r="C49" s="23"/>
      <c r="D49" s="3">
        <v>2022</v>
      </c>
      <c r="E49" s="4">
        <f t="shared" ref="E49:E55" si="5">F49+G49+H49+I49+J49</f>
        <v>543.90134999999998</v>
      </c>
      <c r="F49" s="4">
        <v>0</v>
      </c>
      <c r="G49" s="4">
        <v>0</v>
      </c>
      <c r="H49" s="4">
        <v>0</v>
      </c>
      <c r="I49" s="4">
        <v>543.90134999999998</v>
      </c>
      <c r="J49" s="4">
        <v>0</v>
      </c>
      <c r="K49" s="49" t="s">
        <v>16</v>
      </c>
    </row>
    <row r="50" spans="1:11">
      <c r="A50" s="20"/>
      <c r="B50" s="24"/>
      <c r="C50" s="25"/>
      <c r="D50" s="3">
        <v>2023</v>
      </c>
      <c r="E50" s="4">
        <f t="shared" si="5"/>
        <v>386</v>
      </c>
      <c r="F50" s="4">
        <v>0</v>
      </c>
      <c r="G50" s="4">
        <v>0</v>
      </c>
      <c r="H50" s="4">
        <v>0</v>
      </c>
      <c r="I50" s="4">
        <v>386</v>
      </c>
      <c r="J50" s="4">
        <v>0</v>
      </c>
      <c r="K50" s="50"/>
    </row>
    <row r="51" spans="1:11" ht="21" customHeight="1">
      <c r="A51" s="20"/>
      <c r="B51" s="24"/>
      <c r="C51" s="25"/>
      <c r="D51" s="3">
        <v>2024</v>
      </c>
      <c r="E51" s="4">
        <f t="shared" si="5"/>
        <v>401.4</v>
      </c>
      <c r="F51" s="4">
        <v>0</v>
      </c>
      <c r="G51" s="4">
        <v>0</v>
      </c>
      <c r="H51" s="4">
        <v>0</v>
      </c>
      <c r="I51" s="4">
        <v>401.4</v>
      </c>
      <c r="J51" s="4">
        <v>0</v>
      </c>
      <c r="K51" s="50"/>
    </row>
    <row r="52" spans="1:11">
      <c r="A52" s="21"/>
      <c r="B52" s="26"/>
      <c r="C52" s="27"/>
      <c r="D52" s="3">
        <v>2025</v>
      </c>
      <c r="E52" s="4">
        <f>I52</f>
        <v>401.4</v>
      </c>
      <c r="F52" s="4">
        <v>0</v>
      </c>
      <c r="G52" s="4">
        <v>0</v>
      </c>
      <c r="H52" s="4">
        <v>0</v>
      </c>
      <c r="I52" s="4">
        <v>401.4</v>
      </c>
      <c r="J52" s="7">
        <v>0</v>
      </c>
      <c r="K52" s="21"/>
    </row>
    <row r="53" spans="1:11">
      <c r="A53" s="19" t="s">
        <v>33</v>
      </c>
      <c r="B53" s="22" t="s">
        <v>34</v>
      </c>
      <c r="C53" s="23"/>
      <c r="D53" s="3">
        <v>2022</v>
      </c>
      <c r="E53" s="10">
        <f t="shared" si="5"/>
        <v>665.00081999999998</v>
      </c>
      <c r="F53" s="4">
        <v>0</v>
      </c>
      <c r="G53" s="4">
        <v>300.58251999999999</v>
      </c>
      <c r="H53" s="4">
        <v>0</v>
      </c>
      <c r="I53" s="10">
        <v>364.41829999999999</v>
      </c>
      <c r="J53" s="4">
        <v>0</v>
      </c>
      <c r="K53" s="28" t="s">
        <v>16</v>
      </c>
    </row>
    <row r="54" spans="1:11">
      <c r="A54" s="20"/>
      <c r="B54" s="24"/>
      <c r="C54" s="25"/>
      <c r="D54" s="3">
        <v>2023</v>
      </c>
      <c r="E54" s="4">
        <f t="shared" si="5"/>
        <v>351.5</v>
      </c>
      <c r="F54" s="4">
        <v>0</v>
      </c>
      <c r="G54" s="4">
        <v>0</v>
      </c>
      <c r="H54" s="4">
        <v>0</v>
      </c>
      <c r="I54" s="4">
        <v>351.5</v>
      </c>
      <c r="J54" s="4">
        <v>0</v>
      </c>
      <c r="K54" s="29"/>
    </row>
    <row r="55" spans="1:11" ht="21.75" customHeight="1">
      <c r="A55" s="20"/>
      <c r="B55" s="24"/>
      <c r="C55" s="25"/>
      <c r="D55" s="3">
        <v>2024</v>
      </c>
      <c r="E55" s="4">
        <f t="shared" si="5"/>
        <v>365.6</v>
      </c>
      <c r="F55" s="4">
        <v>0</v>
      </c>
      <c r="G55" s="4">
        <v>0</v>
      </c>
      <c r="H55" s="4">
        <v>0</v>
      </c>
      <c r="I55" s="4">
        <v>365.6</v>
      </c>
      <c r="J55" s="4">
        <v>0</v>
      </c>
      <c r="K55" s="29"/>
    </row>
    <row r="56" spans="1:11">
      <c r="A56" s="21"/>
      <c r="B56" s="26"/>
      <c r="C56" s="27"/>
      <c r="D56" s="3">
        <v>2025</v>
      </c>
      <c r="E56" s="4">
        <f>I56</f>
        <v>365.6</v>
      </c>
      <c r="F56" s="4">
        <v>0</v>
      </c>
      <c r="G56" s="4">
        <v>0</v>
      </c>
      <c r="H56" s="4">
        <v>0</v>
      </c>
      <c r="I56" s="4">
        <v>365.6</v>
      </c>
      <c r="J56" s="7">
        <v>0</v>
      </c>
      <c r="K56" s="21"/>
    </row>
    <row r="57" spans="1:11">
      <c r="A57" s="88" t="s">
        <v>18</v>
      </c>
      <c r="B57" s="89"/>
      <c r="C57" s="90"/>
      <c r="D57" s="3"/>
      <c r="E57" s="4"/>
      <c r="F57" s="4"/>
      <c r="G57" s="4"/>
      <c r="H57" s="4"/>
      <c r="I57" s="4"/>
      <c r="J57" s="4"/>
      <c r="K57" s="5"/>
    </row>
    <row r="58" spans="1:11" ht="122.25" customHeight="1">
      <c r="A58" s="6" t="s">
        <v>19</v>
      </c>
      <c r="B58" s="91" t="s">
        <v>35</v>
      </c>
      <c r="C58" s="92"/>
      <c r="D58" s="3">
        <v>2022</v>
      </c>
      <c r="E58" s="4">
        <f>F58+G58+H58+I58+J58</f>
        <v>340.5</v>
      </c>
      <c r="F58" s="4">
        <v>0</v>
      </c>
      <c r="G58" s="4">
        <v>300.58251999999999</v>
      </c>
      <c r="H58" s="4">
        <v>0</v>
      </c>
      <c r="I58" s="4">
        <v>39.917479999999998</v>
      </c>
      <c r="J58" s="7">
        <v>0</v>
      </c>
      <c r="K58" s="18" t="s">
        <v>16</v>
      </c>
    </row>
    <row r="59" spans="1:11">
      <c r="A59" s="108" t="s">
        <v>27</v>
      </c>
      <c r="B59" s="109"/>
      <c r="C59" s="11"/>
      <c r="D59" s="3"/>
      <c r="E59" s="8">
        <f>E60+E61+E62+E63</f>
        <v>3480.4021699999998</v>
      </c>
      <c r="F59" s="8">
        <f t="shared" ref="F59:J59" si="6">F60+F61+F62</f>
        <v>0</v>
      </c>
      <c r="G59" s="8">
        <f>G60+G61+G62+G63</f>
        <v>300.58251999999999</v>
      </c>
      <c r="H59" s="8">
        <f t="shared" si="6"/>
        <v>0</v>
      </c>
      <c r="I59" s="8">
        <f>I60+I61+I62+I63</f>
        <v>3179.8196499999999</v>
      </c>
      <c r="J59" s="8">
        <f t="shared" si="6"/>
        <v>0</v>
      </c>
      <c r="K59" s="45" t="s">
        <v>16</v>
      </c>
    </row>
    <row r="60" spans="1:11">
      <c r="A60" s="30" t="s">
        <v>28</v>
      </c>
      <c r="B60" s="31"/>
      <c r="C60" s="32"/>
      <c r="D60" s="9">
        <v>2022</v>
      </c>
      <c r="E60" s="8">
        <f>F60+G60+H60+I60+J60</f>
        <v>1208.9021699999998</v>
      </c>
      <c r="F60" s="8">
        <v>0</v>
      </c>
      <c r="G60" s="8">
        <f>G49+G53</f>
        <v>300.58251999999999</v>
      </c>
      <c r="H60" s="8">
        <v>0</v>
      </c>
      <c r="I60" s="8">
        <f>I49+I53</f>
        <v>908.31964999999991</v>
      </c>
      <c r="J60" s="8">
        <v>0</v>
      </c>
      <c r="K60" s="46"/>
    </row>
    <row r="61" spans="1:11">
      <c r="A61" s="33"/>
      <c r="B61" s="34"/>
      <c r="C61" s="35"/>
      <c r="D61" s="9">
        <v>2023</v>
      </c>
      <c r="E61" s="8">
        <f>E50+E54</f>
        <v>737.5</v>
      </c>
      <c r="F61" s="8">
        <v>0</v>
      </c>
      <c r="G61" s="8">
        <f>G50+G54</f>
        <v>0</v>
      </c>
      <c r="H61" s="8">
        <v>0</v>
      </c>
      <c r="I61" s="8">
        <f>I50+I54</f>
        <v>737.5</v>
      </c>
      <c r="J61" s="8">
        <v>0</v>
      </c>
      <c r="K61" s="46"/>
    </row>
    <row r="62" spans="1:11">
      <c r="A62" s="33"/>
      <c r="B62" s="34"/>
      <c r="C62" s="35"/>
      <c r="D62" s="9">
        <v>2024</v>
      </c>
      <c r="E62" s="8">
        <f>E51+E55</f>
        <v>767</v>
      </c>
      <c r="F62" s="8">
        <v>0</v>
      </c>
      <c r="G62" s="8">
        <f>G51+G55</f>
        <v>0</v>
      </c>
      <c r="H62" s="8">
        <v>0</v>
      </c>
      <c r="I62" s="8">
        <f>I51+I55</f>
        <v>767</v>
      </c>
      <c r="J62" s="8">
        <v>0</v>
      </c>
      <c r="K62" s="46"/>
    </row>
    <row r="63" spans="1:11">
      <c r="A63" s="26"/>
      <c r="B63" s="36"/>
      <c r="C63" s="27"/>
      <c r="D63" s="9">
        <v>2025</v>
      </c>
      <c r="E63" s="8">
        <f>I63</f>
        <v>767</v>
      </c>
      <c r="F63" s="8">
        <v>0</v>
      </c>
      <c r="G63" s="8">
        <v>0</v>
      </c>
      <c r="H63" s="8">
        <v>0</v>
      </c>
      <c r="I63" s="8">
        <f>I52+I56</f>
        <v>767</v>
      </c>
      <c r="J63" s="8">
        <v>0</v>
      </c>
      <c r="K63" s="47"/>
    </row>
    <row r="64" spans="1:11">
      <c r="A64" s="53" t="s">
        <v>36</v>
      </c>
      <c r="B64" s="54"/>
      <c r="C64" s="54"/>
      <c r="D64" s="54"/>
      <c r="E64" s="54"/>
      <c r="F64" s="54"/>
      <c r="G64" s="54"/>
      <c r="H64" s="54"/>
      <c r="I64" s="54"/>
      <c r="J64" s="54"/>
      <c r="K64" s="55"/>
    </row>
    <row r="65" spans="1:11">
      <c r="A65" s="19" t="s">
        <v>37</v>
      </c>
      <c r="B65" s="22" t="s">
        <v>38</v>
      </c>
      <c r="C65" s="23"/>
      <c r="D65" s="3">
        <v>2022</v>
      </c>
      <c r="E65" s="4">
        <f t="shared" ref="E65:E67" si="7">F65+G65+H65+I65+J65</f>
        <v>1552.3810000000001</v>
      </c>
      <c r="F65" s="4">
        <v>0</v>
      </c>
      <c r="G65" s="4">
        <f>G69</f>
        <v>1363.8688200000001</v>
      </c>
      <c r="H65" s="4">
        <v>0</v>
      </c>
      <c r="I65" s="4">
        <v>188.51218</v>
      </c>
      <c r="J65" s="4">
        <v>0</v>
      </c>
      <c r="K65" s="49" t="s">
        <v>16</v>
      </c>
    </row>
    <row r="66" spans="1:11">
      <c r="A66" s="20"/>
      <c r="B66" s="24"/>
      <c r="C66" s="25"/>
      <c r="D66" s="3">
        <v>2023</v>
      </c>
      <c r="E66" s="4">
        <f t="shared" si="7"/>
        <v>183.4</v>
      </c>
      <c r="F66" s="4">
        <v>0</v>
      </c>
      <c r="G66" s="4">
        <v>0</v>
      </c>
      <c r="H66" s="4">
        <v>0</v>
      </c>
      <c r="I66" s="4">
        <v>183.4</v>
      </c>
      <c r="J66" s="4">
        <v>0</v>
      </c>
      <c r="K66" s="50"/>
    </row>
    <row r="67" spans="1:11" ht="21" customHeight="1">
      <c r="A67" s="20"/>
      <c r="B67" s="24"/>
      <c r="C67" s="25"/>
      <c r="D67" s="3">
        <v>2024</v>
      </c>
      <c r="E67" s="4">
        <f t="shared" si="7"/>
        <v>183.1</v>
      </c>
      <c r="F67" s="4">
        <v>0</v>
      </c>
      <c r="G67" s="4">
        <v>0</v>
      </c>
      <c r="H67" s="4">
        <v>0</v>
      </c>
      <c r="I67" s="4">
        <v>183.1</v>
      </c>
      <c r="J67" s="4">
        <v>0</v>
      </c>
      <c r="K67" s="50"/>
    </row>
    <row r="68" spans="1:11">
      <c r="A68" s="21"/>
      <c r="B68" s="26"/>
      <c r="C68" s="27"/>
      <c r="D68" s="3">
        <v>2025</v>
      </c>
      <c r="E68" s="4">
        <f>I68</f>
        <v>183.1</v>
      </c>
      <c r="F68" s="4">
        <v>0</v>
      </c>
      <c r="G68" s="4">
        <v>0</v>
      </c>
      <c r="H68" s="4">
        <v>0</v>
      </c>
      <c r="I68" s="4">
        <v>183.1</v>
      </c>
      <c r="J68" s="7">
        <v>0</v>
      </c>
      <c r="K68" s="21"/>
    </row>
    <row r="69" spans="1:11">
      <c r="A69" s="88" t="s">
        <v>18</v>
      </c>
      <c r="B69" s="89"/>
      <c r="C69" s="12"/>
      <c r="D69" s="3"/>
      <c r="E69" s="4">
        <f t="shared" ref="E69:J69" si="8">E70+E71</f>
        <v>1535.2810000000002</v>
      </c>
      <c r="F69" s="4">
        <f t="shared" si="8"/>
        <v>0</v>
      </c>
      <c r="G69" s="4">
        <f t="shared" si="8"/>
        <v>1363.8688200000001</v>
      </c>
      <c r="H69" s="4">
        <f t="shared" si="8"/>
        <v>0</v>
      </c>
      <c r="I69" s="4">
        <f t="shared" si="8"/>
        <v>171.41218000000001</v>
      </c>
      <c r="J69" s="4">
        <f t="shared" si="8"/>
        <v>0</v>
      </c>
      <c r="K69" s="5"/>
    </row>
    <row r="70" spans="1:11" ht="66.75" customHeight="1">
      <c r="A70" s="6" t="s">
        <v>39</v>
      </c>
      <c r="B70" s="91" t="s">
        <v>40</v>
      </c>
      <c r="C70" s="92"/>
      <c r="D70" s="3">
        <v>2022</v>
      </c>
      <c r="E70" s="4">
        <f>F70+G70+H70+I70+J70</f>
        <v>350</v>
      </c>
      <c r="F70" s="4">
        <v>0</v>
      </c>
      <c r="G70" s="4">
        <v>308.96881999999999</v>
      </c>
      <c r="H70" s="4">
        <v>0</v>
      </c>
      <c r="I70" s="4">
        <v>41.031179999999999</v>
      </c>
      <c r="J70" s="7">
        <v>0</v>
      </c>
      <c r="K70" s="18" t="s">
        <v>16</v>
      </c>
    </row>
    <row r="71" spans="1:11" ht="138.75" customHeight="1">
      <c r="A71" s="6" t="s">
        <v>41</v>
      </c>
      <c r="B71" s="91" t="s">
        <v>42</v>
      </c>
      <c r="C71" s="92"/>
      <c r="D71" s="3">
        <v>2022</v>
      </c>
      <c r="E71" s="4">
        <f>F71+G71+H71+I71+J71</f>
        <v>1185.2810000000002</v>
      </c>
      <c r="F71" s="4">
        <v>0</v>
      </c>
      <c r="G71" s="4">
        <v>1054.9000000000001</v>
      </c>
      <c r="H71" s="4">
        <v>0</v>
      </c>
      <c r="I71" s="4">
        <v>130.381</v>
      </c>
      <c r="J71" s="7">
        <v>0</v>
      </c>
      <c r="K71" s="18" t="s">
        <v>16</v>
      </c>
    </row>
    <row r="72" spans="1:11">
      <c r="A72" s="19" t="s">
        <v>33</v>
      </c>
      <c r="B72" s="22" t="s">
        <v>43</v>
      </c>
      <c r="C72" s="23"/>
      <c r="D72" s="3">
        <v>2022</v>
      </c>
      <c r="E72" s="4">
        <f>F72+G72+H72+I72+J72</f>
        <v>2</v>
      </c>
      <c r="F72" s="4">
        <v>0</v>
      </c>
      <c r="G72" s="4">
        <v>0</v>
      </c>
      <c r="H72" s="4">
        <v>0</v>
      </c>
      <c r="I72" s="4">
        <v>2</v>
      </c>
      <c r="J72" s="4">
        <v>0</v>
      </c>
      <c r="K72" s="49" t="s">
        <v>16</v>
      </c>
    </row>
    <row r="73" spans="1:11">
      <c r="A73" s="20"/>
      <c r="B73" s="24"/>
      <c r="C73" s="25"/>
      <c r="D73" s="3">
        <v>2023</v>
      </c>
      <c r="E73" s="4">
        <f t="shared" ref="E73:E75" si="9">F73+G73+H73+I73+J73</f>
        <v>2</v>
      </c>
      <c r="F73" s="4">
        <v>0</v>
      </c>
      <c r="G73" s="4">
        <v>0</v>
      </c>
      <c r="H73" s="4">
        <v>0</v>
      </c>
      <c r="I73" s="4">
        <v>2</v>
      </c>
      <c r="J73" s="4">
        <v>0</v>
      </c>
      <c r="K73" s="50"/>
    </row>
    <row r="74" spans="1:11" ht="21" customHeight="1">
      <c r="A74" s="20"/>
      <c r="B74" s="24"/>
      <c r="C74" s="25"/>
      <c r="D74" s="3">
        <v>2024</v>
      </c>
      <c r="E74" s="4">
        <f t="shared" si="9"/>
        <v>2</v>
      </c>
      <c r="F74" s="4">
        <v>0</v>
      </c>
      <c r="G74" s="4">
        <v>0</v>
      </c>
      <c r="H74" s="4">
        <v>0</v>
      </c>
      <c r="I74" s="4">
        <v>2</v>
      </c>
      <c r="J74" s="4">
        <v>0</v>
      </c>
      <c r="K74" s="115"/>
    </row>
    <row r="75" spans="1:11" ht="30.75" customHeight="1">
      <c r="A75" s="21"/>
      <c r="B75" s="26"/>
      <c r="C75" s="27"/>
      <c r="D75" s="3">
        <v>2025</v>
      </c>
      <c r="E75" s="4">
        <f t="shared" si="9"/>
        <v>2</v>
      </c>
      <c r="F75" s="4">
        <v>0</v>
      </c>
      <c r="G75" s="4">
        <v>0</v>
      </c>
      <c r="H75" s="4">
        <v>0</v>
      </c>
      <c r="I75" s="4">
        <v>2</v>
      </c>
      <c r="J75" s="7">
        <v>0</v>
      </c>
      <c r="K75" s="3"/>
    </row>
    <row r="76" spans="1:11">
      <c r="A76" s="108" t="s">
        <v>27</v>
      </c>
      <c r="B76" s="109"/>
      <c r="C76" s="90"/>
      <c r="D76" s="3"/>
      <c r="E76" s="8">
        <f>E77+E78+E79+E80</f>
        <v>2109.9810000000002</v>
      </c>
      <c r="F76" s="8">
        <f t="shared" ref="F76:J76" si="10">F77+F78+F79</f>
        <v>0</v>
      </c>
      <c r="G76" s="8">
        <f>G77+G78+G79+G80</f>
        <v>1363.8688200000001</v>
      </c>
      <c r="H76" s="8">
        <f t="shared" ref="H76" si="11">H65+H70</f>
        <v>0</v>
      </c>
      <c r="I76" s="8">
        <f>I77+I78+I79+I80</f>
        <v>746.11218000000008</v>
      </c>
      <c r="J76" s="8">
        <f t="shared" si="10"/>
        <v>0</v>
      </c>
      <c r="K76" s="45" t="s">
        <v>16</v>
      </c>
    </row>
    <row r="77" spans="1:11">
      <c r="A77" s="30" t="s">
        <v>28</v>
      </c>
      <c r="B77" s="31"/>
      <c r="C77" s="32"/>
      <c r="D77" s="9">
        <v>2022</v>
      </c>
      <c r="E77" s="8">
        <f>F77+G77+H77+I77+J77</f>
        <v>1554.3810000000001</v>
      </c>
      <c r="F77" s="8">
        <v>0</v>
      </c>
      <c r="G77" s="8">
        <f>G65</f>
        <v>1363.8688200000001</v>
      </c>
      <c r="H77" s="8">
        <v>0</v>
      </c>
      <c r="I77" s="8">
        <f>I65+I72</f>
        <v>190.51218</v>
      </c>
      <c r="J77" s="8">
        <v>0</v>
      </c>
      <c r="K77" s="46"/>
    </row>
    <row r="78" spans="1:11">
      <c r="A78" s="33"/>
      <c r="B78" s="34"/>
      <c r="C78" s="35"/>
      <c r="D78" s="9">
        <v>2023</v>
      </c>
      <c r="E78" s="8">
        <f>F78+G78+H78+I78+J78</f>
        <v>185.4</v>
      </c>
      <c r="F78" s="8">
        <v>0</v>
      </c>
      <c r="G78" s="8">
        <f>G66</f>
        <v>0</v>
      </c>
      <c r="H78" s="8">
        <v>0</v>
      </c>
      <c r="I78" s="8">
        <f>I66+I73</f>
        <v>185.4</v>
      </c>
      <c r="J78" s="8">
        <v>0</v>
      </c>
      <c r="K78" s="46"/>
    </row>
    <row r="79" spans="1:11">
      <c r="A79" s="33"/>
      <c r="B79" s="34"/>
      <c r="C79" s="35"/>
      <c r="D79" s="9">
        <v>2024</v>
      </c>
      <c r="E79" s="8">
        <f>F79+G79+H79+I79+J79</f>
        <v>185.1</v>
      </c>
      <c r="F79" s="8">
        <v>0</v>
      </c>
      <c r="G79" s="8">
        <f>G67</f>
        <v>0</v>
      </c>
      <c r="H79" s="8">
        <v>0</v>
      </c>
      <c r="I79" s="8">
        <f>I67+I74</f>
        <v>185.1</v>
      </c>
      <c r="J79" s="8">
        <v>0</v>
      </c>
      <c r="K79" s="46"/>
    </row>
    <row r="80" spans="1:11">
      <c r="A80" s="26"/>
      <c r="B80" s="36"/>
      <c r="C80" s="27"/>
      <c r="D80" s="9">
        <v>2025</v>
      </c>
      <c r="E80" s="8">
        <f>F80+G80+H80+I80+J80</f>
        <v>185.1</v>
      </c>
      <c r="F80" s="8">
        <v>0</v>
      </c>
      <c r="G80" s="8">
        <v>0</v>
      </c>
      <c r="H80" s="8">
        <v>0</v>
      </c>
      <c r="I80" s="8">
        <f>I68+I75</f>
        <v>185.1</v>
      </c>
      <c r="J80" s="8">
        <v>0</v>
      </c>
      <c r="K80" s="47"/>
    </row>
    <row r="81" spans="1:11">
      <c r="A81" s="53" t="s">
        <v>46</v>
      </c>
      <c r="B81" s="54"/>
      <c r="C81" s="54"/>
      <c r="D81" s="54"/>
      <c r="E81" s="54"/>
      <c r="F81" s="54"/>
      <c r="G81" s="54"/>
      <c r="H81" s="54"/>
      <c r="I81" s="54"/>
      <c r="J81" s="54"/>
      <c r="K81" s="55"/>
    </row>
    <row r="82" spans="1:11">
      <c r="A82" s="19" t="s">
        <v>37</v>
      </c>
      <c r="B82" s="22" t="s">
        <v>47</v>
      </c>
      <c r="C82" s="23"/>
      <c r="D82" s="3">
        <v>2022</v>
      </c>
      <c r="E82" s="4">
        <f t="shared" ref="E82:E101" si="12">F82+G82+H82+I82+J82</f>
        <v>5</v>
      </c>
      <c r="F82" s="4">
        <v>0</v>
      </c>
      <c r="G82" s="4">
        <v>0</v>
      </c>
      <c r="H82" s="4">
        <v>0</v>
      </c>
      <c r="I82" s="4">
        <v>5</v>
      </c>
      <c r="J82" s="4">
        <v>0</v>
      </c>
      <c r="K82" s="28" t="s">
        <v>16</v>
      </c>
    </row>
    <row r="83" spans="1:11">
      <c r="A83" s="20"/>
      <c r="B83" s="24"/>
      <c r="C83" s="25"/>
      <c r="D83" s="3">
        <v>2023</v>
      </c>
      <c r="E83" s="4">
        <f t="shared" si="12"/>
        <v>5</v>
      </c>
      <c r="F83" s="4">
        <v>0</v>
      </c>
      <c r="G83" s="4">
        <v>0</v>
      </c>
      <c r="H83" s="4">
        <v>0</v>
      </c>
      <c r="I83" s="4">
        <v>5</v>
      </c>
      <c r="J83" s="4">
        <v>0</v>
      </c>
      <c r="K83" s="29"/>
    </row>
    <row r="84" spans="1:11" ht="35.25" customHeight="1">
      <c r="A84" s="20"/>
      <c r="B84" s="24"/>
      <c r="C84" s="25"/>
      <c r="D84" s="3">
        <v>2024</v>
      </c>
      <c r="E84" s="4">
        <f t="shared" si="12"/>
        <v>5</v>
      </c>
      <c r="F84" s="4">
        <v>0</v>
      </c>
      <c r="G84" s="4">
        <v>0</v>
      </c>
      <c r="H84" s="4">
        <v>0</v>
      </c>
      <c r="I84" s="4">
        <v>5</v>
      </c>
      <c r="J84" s="4">
        <v>0</v>
      </c>
      <c r="K84" s="29"/>
    </row>
    <row r="85" spans="1:11">
      <c r="A85" s="21"/>
      <c r="B85" s="26"/>
      <c r="C85" s="27"/>
      <c r="D85" s="3">
        <v>2025</v>
      </c>
      <c r="E85" s="4">
        <f t="shared" si="12"/>
        <v>5</v>
      </c>
      <c r="F85" s="4">
        <v>0</v>
      </c>
      <c r="G85" s="4">
        <v>0</v>
      </c>
      <c r="H85" s="4">
        <v>0</v>
      </c>
      <c r="I85" s="4">
        <v>5</v>
      </c>
      <c r="J85" s="7">
        <v>0</v>
      </c>
      <c r="K85" s="21"/>
    </row>
    <row r="86" spans="1:11">
      <c r="A86" s="19" t="s">
        <v>33</v>
      </c>
      <c r="B86" s="22" t="s">
        <v>48</v>
      </c>
      <c r="C86" s="23"/>
      <c r="D86" s="3">
        <v>2022</v>
      </c>
      <c r="E86" s="4">
        <f t="shared" si="12"/>
        <v>447</v>
      </c>
      <c r="F86" s="4">
        <v>0</v>
      </c>
      <c r="G86" s="4">
        <v>0</v>
      </c>
      <c r="H86" s="4">
        <v>0</v>
      </c>
      <c r="I86" s="4">
        <v>447</v>
      </c>
      <c r="J86" s="4">
        <v>0</v>
      </c>
      <c r="K86" s="28" t="s">
        <v>16</v>
      </c>
    </row>
    <row r="87" spans="1:11">
      <c r="A87" s="20"/>
      <c r="B87" s="24"/>
      <c r="C87" s="25"/>
      <c r="D87" s="3">
        <v>2023</v>
      </c>
      <c r="E87" s="4">
        <f t="shared" si="12"/>
        <v>409.8</v>
      </c>
      <c r="F87" s="4">
        <v>0</v>
      </c>
      <c r="G87" s="4">
        <v>0</v>
      </c>
      <c r="H87" s="4">
        <v>0</v>
      </c>
      <c r="I87" s="4">
        <v>409.8</v>
      </c>
      <c r="J87" s="4">
        <v>0</v>
      </c>
      <c r="K87" s="29"/>
    </row>
    <row r="88" spans="1:11" ht="20.25" customHeight="1">
      <c r="A88" s="20"/>
      <c r="B88" s="24"/>
      <c r="C88" s="25"/>
      <c r="D88" s="3">
        <v>2024</v>
      </c>
      <c r="E88" s="4">
        <f t="shared" si="12"/>
        <v>408.4</v>
      </c>
      <c r="F88" s="4">
        <v>0</v>
      </c>
      <c r="G88" s="4">
        <v>0</v>
      </c>
      <c r="H88" s="4">
        <v>0</v>
      </c>
      <c r="I88" s="4">
        <v>408.4</v>
      </c>
      <c r="J88" s="4">
        <v>0</v>
      </c>
      <c r="K88" s="29"/>
    </row>
    <row r="89" spans="1:11">
      <c r="A89" s="21"/>
      <c r="B89" s="26"/>
      <c r="C89" s="27"/>
      <c r="D89" s="3">
        <v>2025</v>
      </c>
      <c r="E89" s="4">
        <f t="shared" si="12"/>
        <v>408.4</v>
      </c>
      <c r="F89" s="4">
        <v>0</v>
      </c>
      <c r="G89" s="4">
        <v>0</v>
      </c>
      <c r="H89" s="4">
        <v>0</v>
      </c>
      <c r="I89" s="4">
        <v>408.4</v>
      </c>
      <c r="J89" s="7">
        <v>0</v>
      </c>
      <c r="K89" s="21"/>
    </row>
    <row r="90" spans="1:11">
      <c r="A90" s="19" t="s">
        <v>44</v>
      </c>
      <c r="B90" s="22" t="s">
        <v>49</v>
      </c>
      <c r="C90" s="23"/>
      <c r="D90" s="3">
        <v>2022</v>
      </c>
      <c r="E90" s="4">
        <f t="shared" si="12"/>
        <v>15.1</v>
      </c>
      <c r="F90" s="4">
        <v>0</v>
      </c>
      <c r="G90" s="4">
        <v>0</v>
      </c>
      <c r="H90" s="4">
        <v>0</v>
      </c>
      <c r="I90" s="4">
        <v>15.1</v>
      </c>
      <c r="J90" s="4">
        <v>0</v>
      </c>
      <c r="K90" s="28" t="s">
        <v>16</v>
      </c>
    </row>
    <row r="91" spans="1:11">
      <c r="A91" s="20"/>
      <c r="B91" s="24"/>
      <c r="C91" s="25"/>
      <c r="D91" s="3">
        <v>2023</v>
      </c>
      <c r="E91" s="4">
        <f t="shared" si="12"/>
        <v>35.799999999999997</v>
      </c>
      <c r="F91" s="4">
        <v>0</v>
      </c>
      <c r="G91" s="4">
        <v>0</v>
      </c>
      <c r="H91" s="4">
        <v>0</v>
      </c>
      <c r="I91" s="4">
        <v>35.799999999999997</v>
      </c>
      <c r="J91" s="4">
        <v>0</v>
      </c>
      <c r="K91" s="29"/>
    </row>
    <row r="92" spans="1:11" ht="24" customHeight="1">
      <c r="A92" s="20"/>
      <c r="B92" s="24"/>
      <c r="C92" s="25"/>
      <c r="D92" s="3">
        <v>2024</v>
      </c>
      <c r="E92" s="4">
        <f t="shared" si="12"/>
        <v>35.6</v>
      </c>
      <c r="F92" s="4">
        <v>0</v>
      </c>
      <c r="G92" s="4">
        <v>0</v>
      </c>
      <c r="H92" s="4">
        <v>0</v>
      </c>
      <c r="I92" s="4">
        <v>35.6</v>
      </c>
      <c r="J92" s="4">
        <v>0</v>
      </c>
      <c r="K92" s="29"/>
    </row>
    <row r="93" spans="1:11" ht="18.75" customHeight="1">
      <c r="A93" s="21"/>
      <c r="B93" s="37"/>
      <c r="C93" s="38"/>
      <c r="D93" s="3">
        <v>2025</v>
      </c>
      <c r="E93" s="4">
        <f t="shared" si="12"/>
        <v>35.6</v>
      </c>
      <c r="F93" s="4">
        <v>0</v>
      </c>
      <c r="G93" s="4">
        <v>0</v>
      </c>
      <c r="H93" s="4">
        <v>0</v>
      </c>
      <c r="I93" s="4">
        <v>35.6</v>
      </c>
      <c r="J93" s="4">
        <v>0</v>
      </c>
      <c r="K93" s="44"/>
    </row>
    <row r="94" spans="1:11">
      <c r="A94" s="19" t="s">
        <v>50</v>
      </c>
      <c r="B94" s="22" t="s">
        <v>51</v>
      </c>
      <c r="C94" s="23"/>
      <c r="D94" s="3">
        <v>2022</v>
      </c>
      <c r="E94" s="4">
        <f t="shared" si="12"/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28" t="s">
        <v>16</v>
      </c>
    </row>
    <row r="95" spans="1:11">
      <c r="A95" s="20"/>
      <c r="B95" s="24"/>
      <c r="C95" s="25"/>
      <c r="D95" s="3">
        <v>2023</v>
      </c>
      <c r="E95" s="4">
        <f t="shared" si="12"/>
        <v>20.2</v>
      </c>
      <c r="F95" s="4">
        <v>0</v>
      </c>
      <c r="G95" s="4">
        <v>0</v>
      </c>
      <c r="H95" s="4">
        <v>0</v>
      </c>
      <c r="I95" s="4">
        <v>20.2</v>
      </c>
      <c r="J95" s="4">
        <v>0</v>
      </c>
      <c r="K95" s="29"/>
    </row>
    <row r="96" spans="1:11" ht="21" customHeight="1">
      <c r="A96" s="48"/>
      <c r="B96" s="24"/>
      <c r="C96" s="25"/>
      <c r="D96" s="3">
        <v>2024</v>
      </c>
      <c r="E96" s="4">
        <f t="shared" si="12"/>
        <v>20.100000000000001</v>
      </c>
      <c r="F96" s="4">
        <v>0</v>
      </c>
      <c r="G96" s="4">
        <v>0</v>
      </c>
      <c r="H96" s="4">
        <v>0</v>
      </c>
      <c r="I96" s="4">
        <v>20.100000000000001</v>
      </c>
      <c r="J96" s="4">
        <v>0</v>
      </c>
      <c r="K96" s="29"/>
    </row>
    <row r="97" spans="1:11">
      <c r="A97" s="15" t="s">
        <v>52</v>
      </c>
      <c r="B97" s="37"/>
      <c r="C97" s="38"/>
      <c r="D97" s="3">
        <v>2025</v>
      </c>
      <c r="E97" s="4">
        <f t="shared" si="12"/>
        <v>20.100000000000001</v>
      </c>
      <c r="F97" s="4">
        <v>0</v>
      </c>
      <c r="G97" s="4">
        <v>0</v>
      </c>
      <c r="H97" s="4">
        <v>0</v>
      </c>
      <c r="I97" s="4">
        <v>20.100000000000001</v>
      </c>
      <c r="J97" s="4">
        <v>0</v>
      </c>
      <c r="K97" s="44"/>
    </row>
    <row r="98" spans="1:11">
      <c r="A98" s="19" t="s">
        <v>52</v>
      </c>
      <c r="B98" s="22" t="s">
        <v>53</v>
      </c>
      <c r="C98" s="23"/>
      <c r="D98" s="3">
        <v>2022</v>
      </c>
      <c r="E98" s="4">
        <f t="shared" si="12"/>
        <v>1103.654</v>
      </c>
      <c r="F98" s="4">
        <v>0</v>
      </c>
      <c r="G98" s="4">
        <v>802.74865999999997</v>
      </c>
      <c r="H98" s="4">
        <v>0</v>
      </c>
      <c r="I98" s="4">
        <v>300.90534000000002</v>
      </c>
      <c r="J98" s="4">
        <v>0</v>
      </c>
      <c r="K98" s="28" t="s">
        <v>16</v>
      </c>
    </row>
    <row r="99" spans="1:11">
      <c r="A99" s="20"/>
      <c r="B99" s="24"/>
      <c r="C99" s="25"/>
      <c r="D99" s="3">
        <v>2023</v>
      </c>
      <c r="E99" s="4">
        <f t="shared" si="12"/>
        <v>874.9</v>
      </c>
      <c r="F99" s="4">
        <v>0</v>
      </c>
      <c r="G99" s="4">
        <v>0</v>
      </c>
      <c r="H99" s="4">
        <v>0</v>
      </c>
      <c r="I99" s="4">
        <v>874.9</v>
      </c>
      <c r="J99" s="4">
        <v>0</v>
      </c>
      <c r="K99" s="29"/>
    </row>
    <row r="100" spans="1:11" ht="21.75" customHeight="1">
      <c r="A100" s="20"/>
      <c r="B100" s="24"/>
      <c r="C100" s="25"/>
      <c r="D100" s="3">
        <v>2024</v>
      </c>
      <c r="E100" s="4">
        <f t="shared" si="12"/>
        <v>873.8</v>
      </c>
      <c r="F100" s="4">
        <v>0</v>
      </c>
      <c r="G100" s="4">
        <v>0</v>
      </c>
      <c r="H100" s="4">
        <v>0</v>
      </c>
      <c r="I100" s="4">
        <v>873.8</v>
      </c>
      <c r="J100" s="4">
        <v>0</v>
      </c>
      <c r="K100" s="29"/>
    </row>
    <row r="101" spans="1:11">
      <c r="A101" s="21"/>
      <c r="B101" s="26"/>
      <c r="C101" s="27"/>
      <c r="D101" s="3">
        <v>2025</v>
      </c>
      <c r="E101" s="4">
        <f t="shared" si="12"/>
        <v>873.8</v>
      </c>
      <c r="F101" s="4">
        <v>0</v>
      </c>
      <c r="G101" s="4">
        <v>0</v>
      </c>
      <c r="H101" s="4">
        <v>0</v>
      </c>
      <c r="I101" s="4">
        <v>873.8</v>
      </c>
      <c r="J101" s="7">
        <v>0</v>
      </c>
      <c r="K101" s="21"/>
    </row>
    <row r="102" spans="1:11">
      <c r="A102" s="88" t="s">
        <v>18</v>
      </c>
      <c r="B102" s="89"/>
      <c r="C102" s="90"/>
      <c r="D102" s="3"/>
      <c r="E102" s="4"/>
      <c r="F102" s="4"/>
      <c r="G102" s="4"/>
      <c r="H102" s="4"/>
      <c r="I102" s="4"/>
      <c r="J102" s="4"/>
      <c r="K102" s="5"/>
    </row>
    <row r="103" spans="1:11" ht="104.25" customHeight="1">
      <c r="A103" s="6" t="s">
        <v>54</v>
      </c>
      <c r="B103" s="91" t="s">
        <v>55</v>
      </c>
      <c r="C103" s="92"/>
      <c r="D103" s="3">
        <v>2022</v>
      </c>
      <c r="E103" s="4">
        <f>F103+G103+H103+I103+J103</f>
        <v>572.5</v>
      </c>
      <c r="F103" s="4">
        <v>0</v>
      </c>
      <c r="G103" s="4">
        <v>505.38470999999998</v>
      </c>
      <c r="H103" s="4">
        <v>0</v>
      </c>
      <c r="I103" s="4">
        <v>67.115290000000002</v>
      </c>
      <c r="J103" s="7">
        <v>0</v>
      </c>
      <c r="K103" s="18" t="s">
        <v>16</v>
      </c>
    </row>
    <row r="104" spans="1:11" ht="93" customHeight="1">
      <c r="A104" s="6" t="s">
        <v>56</v>
      </c>
      <c r="B104" s="91" t="s">
        <v>57</v>
      </c>
      <c r="C104" s="92"/>
      <c r="D104" s="3">
        <v>2022</v>
      </c>
      <c r="E104" s="4">
        <f>F104+G104+H104+I104+J104</f>
        <v>336.85399999999998</v>
      </c>
      <c r="F104" s="4">
        <v>0</v>
      </c>
      <c r="G104" s="4">
        <v>297.36394999999999</v>
      </c>
      <c r="H104" s="4">
        <v>0</v>
      </c>
      <c r="I104" s="4">
        <v>39.490049999999997</v>
      </c>
      <c r="J104" s="7">
        <v>0</v>
      </c>
      <c r="K104" s="18" t="s">
        <v>16</v>
      </c>
    </row>
    <row r="105" spans="1:11">
      <c r="A105" s="108" t="s">
        <v>27</v>
      </c>
      <c r="B105" s="109"/>
      <c r="C105" s="90"/>
      <c r="D105" s="3"/>
      <c r="E105" s="8">
        <f>E106+E107+E108+E109</f>
        <v>5602.253999999999</v>
      </c>
      <c r="F105" s="8">
        <f>F106+F107+F108</f>
        <v>0</v>
      </c>
      <c r="G105" s="8">
        <f>G106+G107+G108+G109</f>
        <v>802.74865999999997</v>
      </c>
      <c r="H105" s="8">
        <f>H106+H107+H108</f>
        <v>0</v>
      </c>
      <c r="I105" s="8">
        <f>I106+I107+I108+I109</f>
        <v>4799.5053399999997</v>
      </c>
      <c r="J105" s="8">
        <v>0</v>
      </c>
      <c r="K105" s="5"/>
    </row>
    <row r="106" spans="1:11">
      <c r="A106" s="30" t="s">
        <v>28</v>
      </c>
      <c r="B106" s="31"/>
      <c r="C106" s="32"/>
      <c r="D106" s="9">
        <v>2022</v>
      </c>
      <c r="E106" s="8">
        <f>F106+G106+H106+I106+J106</f>
        <v>1570.7539999999999</v>
      </c>
      <c r="F106" s="8">
        <v>0</v>
      </c>
      <c r="G106" s="8">
        <f>G98</f>
        <v>802.74865999999997</v>
      </c>
      <c r="H106" s="8">
        <v>0</v>
      </c>
      <c r="I106" s="8">
        <f>I82+I86+I90+I94+I98</f>
        <v>768.00534000000005</v>
      </c>
      <c r="J106" s="8">
        <v>0</v>
      </c>
      <c r="K106" s="45" t="s">
        <v>16</v>
      </c>
    </row>
    <row r="107" spans="1:11">
      <c r="A107" s="33"/>
      <c r="B107" s="34"/>
      <c r="C107" s="35"/>
      <c r="D107" s="9">
        <v>2023</v>
      </c>
      <c r="E107" s="8">
        <f>F107+G107+H107+I107+J107</f>
        <v>1345.7</v>
      </c>
      <c r="F107" s="8">
        <v>0</v>
      </c>
      <c r="G107" s="8">
        <f>G99</f>
        <v>0</v>
      </c>
      <c r="H107" s="8">
        <v>0</v>
      </c>
      <c r="I107" s="8">
        <f>I83+I87+I91+I95+I99</f>
        <v>1345.7</v>
      </c>
      <c r="J107" s="8">
        <v>0</v>
      </c>
      <c r="K107" s="46"/>
    </row>
    <row r="108" spans="1:11">
      <c r="A108" s="33"/>
      <c r="B108" s="34"/>
      <c r="C108" s="35"/>
      <c r="D108" s="9">
        <v>2024</v>
      </c>
      <c r="E108" s="8">
        <f>F108+G108+H108+I108+J108</f>
        <v>1342.9</v>
      </c>
      <c r="F108" s="8">
        <v>0</v>
      </c>
      <c r="G108" s="8">
        <v>0</v>
      </c>
      <c r="H108" s="8">
        <v>0</v>
      </c>
      <c r="I108" s="8">
        <f>I84+I88+I92+I96+I100</f>
        <v>1342.9</v>
      </c>
      <c r="J108" s="8">
        <v>0</v>
      </c>
      <c r="K108" s="46"/>
    </row>
    <row r="109" spans="1:11">
      <c r="A109" s="26"/>
      <c r="B109" s="36"/>
      <c r="C109" s="27"/>
      <c r="D109" s="9">
        <v>2025</v>
      </c>
      <c r="E109" s="8">
        <f>F109+G109+H109+I109+J109</f>
        <v>1342.8999999999999</v>
      </c>
      <c r="F109" s="8">
        <v>0</v>
      </c>
      <c r="G109" s="8">
        <v>0</v>
      </c>
      <c r="H109" s="8">
        <v>0</v>
      </c>
      <c r="I109" s="8">
        <f>I85+I89+I93+I101+I96</f>
        <v>1342.8999999999999</v>
      </c>
      <c r="J109" s="8">
        <v>0</v>
      </c>
      <c r="K109" s="47"/>
    </row>
    <row r="110" spans="1:11">
      <c r="A110" s="53" t="s">
        <v>58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5"/>
    </row>
    <row r="111" spans="1:11">
      <c r="A111" s="39" t="s">
        <v>37</v>
      </c>
      <c r="B111" s="41" t="s">
        <v>59</v>
      </c>
      <c r="C111" s="23"/>
      <c r="D111" s="3">
        <v>2022</v>
      </c>
      <c r="E111" s="4">
        <f>F111+G111+H111+I111+J111</f>
        <v>19.399999999999999</v>
      </c>
      <c r="F111" s="4">
        <v>0</v>
      </c>
      <c r="G111" s="4">
        <v>0</v>
      </c>
      <c r="H111" s="4">
        <v>0</v>
      </c>
      <c r="I111" s="4">
        <v>19.399999999999999</v>
      </c>
      <c r="J111" s="4">
        <v>0</v>
      </c>
      <c r="K111" s="28" t="s">
        <v>16</v>
      </c>
    </row>
    <row r="112" spans="1:11">
      <c r="A112" s="40"/>
      <c r="B112" s="42"/>
      <c r="C112" s="25"/>
      <c r="D112" s="3">
        <v>2023</v>
      </c>
      <c r="E112" s="4">
        <f>F112+G112+H112+I112+J112</f>
        <v>20.8</v>
      </c>
      <c r="F112" s="4">
        <v>0</v>
      </c>
      <c r="G112" s="4">
        <v>0</v>
      </c>
      <c r="H112" s="4">
        <v>0</v>
      </c>
      <c r="I112" s="4">
        <v>20.8</v>
      </c>
      <c r="J112" s="4">
        <v>0</v>
      </c>
      <c r="K112" s="29"/>
    </row>
    <row r="113" spans="1:11" ht="21.75" customHeight="1">
      <c r="A113" s="40"/>
      <c r="B113" s="42"/>
      <c r="C113" s="25"/>
      <c r="D113" s="3">
        <v>2024</v>
      </c>
      <c r="E113" s="4">
        <f>F113+G113+H113+I113+J113</f>
        <v>20.7</v>
      </c>
      <c r="F113" s="4">
        <v>0</v>
      </c>
      <c r="G113" s="4">
        <v>0</v>
      </c>
      <c r="H113" s="4">
        <v>0</v>
      </c>
      <c r="I113" s="4">
        <v>20.7</v>
      </c>
      <c r="J113" s="4">
        <v>0</v>
      </c>
      <c r="K113" s="29"/>
    </row>
    <row r="114" spans="1:11" ht="21.75" customHeight="1">
      <c r="A114" s="26"/>
      <c r="B114" s="43"/>
      <c r="C114" s="38"/>
      <c r="D114" s="3">
        <v>2025</v>
      </c>
      <c r="E114" s="4">
        <f>F114+G114+H114+I114+J114</f>
        <v>20.7</v>
      </c>
      <c r="F114" s="4">
        <v>0</v>
      </c>
      <c r="G114" s="4">
        <v>0</v>
      </c>
      <c r="H114" s="4">
        <v>0</v>
      </c>
      <c r="I114" s="4">
        <v>20.7</v>
      </c>
      <c r="J114" s="4">
        <v>0</v>
      </c>
      <c r="K114" s="44"/>
    </row>
    <row r="115" spans="1:11">
      <c r="A115" s="108" t="s">
        <v>27</v>
      </c>
      <c r="B115" s="109"/>
      <c r="C115" s="90"/>
      <c r="D115" s="3"/>
      <c r="E115" s="8">
        <f>E116+E117+E118</f>
        <v>60.900000000000006</v>
      </c>
      <c r="F115" s="8">
        <v>0</v>
      </c>
      <c r="G115" s="8">
        <v>0</v>
      </c>
      <c r="H115" s="8">
        <v>0</v>
      </c>
      <c r="I115" s="8">
        <f>I116+I117+I118</f>
        <v>60.900000000000006</v>
      </c>
      <c r="J115" s="8">
        <v>0</v>
      </c>
      <c r="K115" s="5"/>
    </row>
    <row r="116" spans="1:11">
      <c r="A116" s="31" t="s">
        <v>28</v>
      </c>
      <c r="B116" s="116"/>
      <c r="C116" s="32"/>
      <c r="D116" s="9">
        <v>2022</v>
      </c>
      <c r="E116" s="8">
        <f>F116+G116+H116+I116+J116</f>
        <v>19.399999999999999</v>
      </c>
      <c r="F116" s="8">
        <v>0</v>
      </c>
      <c r="G116" s="8">
        <v>0</v>
      </c>
      <c r="H116" s="8">
        <v>0</v>
      </c>
      <c r="I116" s="8">
        <f>I111</f>
        <v>19.399999999999999</v>
      </c>
      <c r="J116" s="8">
        <v>0</v>
      </c>
      <c r="K116" s="45" t="s">
        <v>16</v>
      </c>
    </row>
    <row r="117" spans="1:11">
      <c r="A117" s="117"/>
      <c r="B117" s="117"/>
      <c r="C117" s="35"/>
      <c r="D117" s="9">
        <v>2023</v>
      </c>
      <c r="E117" s="8">
        <f>F117+G117+H117+I117+J117</f>
        <v>20.8</v>
      </c>
      <c r="F117" s="8">
        <v>0</v>
      </c>
      <c r="G117" s="8">
        <v>0</v>
      </c>
      <c r="H117" s="8">
        <v>0</v>
      </c>
      <c r="I117" s="8">
        <f>I112</f>
        <v>20.8</v>
      </c>
      <c r="J117" s="8">
        <v>0</v>
      </c>
      <c r="K117" s="79"/>
    </row>
    <row r="118" spans="1:11">
      <c r="A118" s="118"/>
      <c r="B118" s="118"/>
      <c r="C118" s="35"/>
      <c r="D118" s="9">
        <v>2024</v>
      </c>
      <c r="E118" s="8">
        <f>F118+G118+H118+I118+J118</f>
        <v>20.7</v>
      </c>
      <c r="F118" s="8">
        <v>0</v>
      </c>
      <c r="G118" s="8">
        <v>0</v>
      </c>
      <c r="H118" s="8">
        <v>0</v>
      </c>
      <c r="I118" s="8">
        <f>I113</f>
        <v>20.7</v>
      </c>
      <c r="J118" s="8">
        <v>0</v>
      </c>
      <c r="K118" s="79"/>
    </row>
    <row r="119" spans="1:11">
      <c r="A119" s="36"/>
      <c r="B119" s="36"/>
      <c r="C119" s="27"/>
      <c r="D119" s="9">
        <v>2025</v>
      </c>
      <c r="E119" s="8">
        <f>I119</f>
        <v>20.7</v>
      </c>
      <c r="F119" s="8">
        <v>0</v>
      </c>
      <c r="G119" s="8">
        <v>0</v>
      </c>
      <c r="H119" s="8">
        <v>0</v>
      </c>
      <c r="I119" s="8">
        <v>20.7</v>
      </c>
      <c r="J119" s="8">
        <v>0</v>
      </c>
      <c r="K119" s="21"/>
    </row>
    <row r="120" spans="1:11">
      <c r="A120" s="53" t="s">
        <v>60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5"/>
    </row>
    <row r="121" spans="1:11">
      <c r="A121" s="19" t="s">
        <v>61</v>
      </c>
      <c r="B121" s="22" t="s">
        <v>62</v>
      </c>
      <c r="C121" s="23"/>
      <c r="D121" s="3">
        <v>2022</v>
      </c>
      <c r="E121" s="4">
        <f t="shared" ref="E121:E161" si="13">F121+G121+H121+I121+J121</f>
        <v>379.5</v>
      </c>
      <c r="F121" s="4">
        <v>0</v>
      </c>
      <c r="G121" s="4">
        <v>0</v>
      </c>
      <c r="H121" s="4">
        <v>0</v>
      </c>
      <c r="I121" s="4">
        <v>379.5</v>
      </c>
      <c r="J121" s="4">
        <v>0</v>
      </c>
      <c r="K121" s="49" t="s">
        <v>16</v>
      </c>
    </row>
    <row r="122" spans="1:11">
      <c r="A122" s="20"/>
      <c r="B122" s="24"/>
      <c r="C122" s="25"/>
      <c r="D122" s="3">
        <v>2023</v>
      </c>
      <c r="E122" s="4">
        <f t="shared" si="13"/>
        <v>379.5</v>
      </c>
      <c r="F122" s="4">
        <v>0</v>
      </c>
      <c r="G122" s="4">
        <v>0</v>
      </c>
      <c r="H122" s="4">
        <v>0</v>
      </c>
      <c r="I122" s="4">
        <v>379.5</v>
      </c>
      <c r="J122" s="4">
        <v>0</v>
      </c>
      <c r="K122" s="50"/>
    </row>
    <row r="123" spans="1:11" ht="19.5" customHeight="1">
      <c r="A123" s="20"/>
      <c r="B123" s="24"/>
      <c r="C123" s="25"/>
      <c r="D123" s="3">
        <v>2024</v>
      </c>
      <c r="E123" s="4">
        <f t="shared" si="13"/>
        <v>379.5</v>
      </c>
      <c r="F123" s="4">
        <v>0</v>
      </c>
      <c r="G123" s="4">
        <v>0</v>
      </c>
      <c r="H123" s="4">
        <v>0</v>
      </c>
      <c r="I123" s="4">
        <v>379.5</v>
      </c>
      <c r="J123" s="4">
        <v>0</v>
      </c>
      <c r="K123" s="50"/>
    </row>
    <row r="124" spans="1:11" ht="19.5" customHeight="1">
      <c r="A124" s="21"/>
      <c r="B124" s="37"/>
      <c r="C124" s="38"/>
      <c r="D124" s="3">
        <v>2025</v>
      </c>
      <c r="E124" s="4">
        <f>I124</f>
        <v>379.5</v>
      </c>
      <c r="F124" s="4">
        <v>0</v>
      </c>
      <c r="G124" s="4">
        <v>0</v>
      </c>
      <c r="H124" s="4">
        <v>0</v>
      </c>
      <c r="I124" s="4">
        <v>379.5</v>
      </c>
      <c r="J124" s="4">
        <v>0</v>
      </c>
      <c r="K124" s="21"/>
    </row>
    <row r="125" spans="1:11">
      <c r="A125" s="19" t="s">
        <v>33</v>
      </c>
      <c r="B125" s="22" t="s">
        <v>63</v>
      </c>
      <c r="C125" s="23"/>
      <c r="D125" s="3">
        <v>2022</v>
      </c>
      <c r="E125" s="4">
        <f t="shared" si="13"/>
        <v>6.4</v>
      </c>
      <c r="F125" s="4">
        <v>0</v>
      </c>
      <c r="G125" s="4">
        <v>0</v>
      </c>
      <c r="H125" s="4">
        <v>0</v>
      </c>
      <c r="I125" s="4">
        <v>6.4</v>
      </c>
      <c r="J125" s="4">
        <v>0</v>
      </c>
      <c r="K125" s="120" t="s">
        <v>16</v>
      </c>
    </row>
    <row r="126" spans="1:11">
      <c r="A126" s="20"/>
      <c r="B126" s="24"/>
      <c r="C126" s="25"/>
      <c r="D126" s="3">
        <v>2023</v>
      </c>
      <c r="E126" s="4">
        <f t="shared" si="13"/>
        <v>6.4</v>
      </c>
      <c r="F126" s="4">
        <v>0</v>
      </c>
      <c r="G126" s="4">
        <v>0</v>
      </c>
      <c r="H126" s="4">
        <v>0</v>
      </c>
      <c r="I126" s="4">
        <v>6.4</v>
      </c>
      <c r="J126" s="4">
        <v>0</v>
      </c>
      <c r="K126" s="121"/>
    </row>
    <row r="127" spans="1:11" ht="23.25" customHeight="1">
      <c r="A127" s="20"/>
      <c r="B127" s="24"/>
      <c r="C127" s="25"/>
      <c r="D127" s="3">
        <v>2024</v>
      </c>
      <c r="E127" s="4">
        <f t="shared" si="13"/>
        <v>6.4</v>
      </c>
      <c r="F127" s="4">
        <v>0</v>
      </c>
      <c r="G127" s="4">
        <v>0</v>
      </c>
      <c r="H127" s="4">
        <v>0</v>
      </c>
      <c r="I127" s="4">
        <v>6.4</v>
      </c>
      <c r="J127" s="4">
        <v>0</v>
      </c>
      <c r="K127" s="121"/>
    </row>
    <row r="128" spans="1:11" ht="23.25" customHeight="1">
      <c r="A128" s="21"/>
      <c r="B128" s="37"/>
      <c r="C128" s="38"/>
      <c r="D128" s="3">
        <v>2025</v>
      </c>
      <c r="E128" s="4">
        <f t="shared" si="13"/>
        <v>6.4</v>
      </c>
      <c r="F128" s="4">
        <v>0</v>
      </c>
      <c r="G128" s="4">
        <v>0</v>
      </c>
      <c r="H128" s="4">
        <v>0</v>
      </c>
      <c r="I128" s="4">
        <v>6.4</v>
      </c>
      <c r="J128" s="4">
        <v>0</v>
      </c>
      <c r="K128" s="122"/>
    </row>
    <row r="129" spans="1:11">
      <c r="A129" s="19" t="s">
        <v>44</v>
      </c>
      <c r="B129" s="22" t="s">
        <v>64</v>
      </c>
      <c r="C129" s="23"/>
      <c r="D129" s="3">
        <v>2022</v>
      </c>
      <c r="E129" s="4">
        <f t="shared" si="13"/>
        <v>3.28</v>
      </c>
      <c r="F129" s="4">
        <v>0</v>
      </c>
      <c r="G129" s="4">
        <v>0</v>
      </c>
      <c r="H129" s="4">
        <v>0</v>
      </c>
      <c r="I129" s="4">
        <v>3.28</v>
      </c>
      <c r="J129" s="4">
        <v>0</v>
      </c>
      <c r="K129" s="49" t="s">
        <v>16</v>
      </c>
    </row>
    <row r="130" spans="1:11">
      <c r="A130" s="20"/>
      <c r="B130" s="24"/>
      <c r="C130" s="25"/>
      <c r="D130" s="3">
        <v>2023</v>
      </c>
      <c r="E130" s="4">
        <f t="shared" si="13"/>
        <v>3.3</v>
      </c>
      <c r="F130" s="4">
        <v>0</v>
      </c>
      <c r="G130" s="4">
        <v>0</v>
      </c>
      <c r="H130" s="4">
        <v>0</v>
      </c>
      <c r="I130" s="4">
        <v>3.3</v>
      </c>
      <c r="J130" s="4">
        <v>0</v>
      </c>
      <c r="K130" s="50"/>
    </row>
    <row r="131" spans="1:11" ht="19.5" customHeight="1">
      <c r="A131" s="20"/>
      <c r="B131" s="24"/>
      <c r="C131" s="25"/>
      <c r="D131" s="3">
        <v>2024</v>
      </c>
      <c r="E131" s="4">
        <f t="shared" si="13"/>
        <v>3.3</v>
      </c>
      <c r="F131" s="4">
        <v>0</v>
      </c>
      <c r="G131" s="4">
        <v>0</v>
      </c>
      <c r="H131" s="4">
        <v>0</v>
      </c>
      <c r="I131" s="4">
        <v>3.3</v>
      </c>
      <c r="J131" s="4">
        <v>0</v>
      </c>
      <c r="K131" s="50"/>
    </row>
    <row r="132" spans="1:11" ht="19.5" customHeight="1">
      <c r="A132" s="21"/>
      <c r="B132" s="37"/>
      <c r="C132" s="38"/>
      <c r="D132" s="3">
        <v>2025</v>
      </c>
      <c r="E132" s="4">
        <f t="shared" si="13"/>
        <v>3.3</v>
      </c>
      <c r="F132" s="4">
        <v>0</v>
      </c>
      <c r="G132" s="4">
        <v>0</v>
      </c>
      <c r="H132" s="4">
        <v>0</v>
      </c>
      <c r="I132" s="4">
        <v>3.3</v>
      </c>
      <c r="J132" s="4">
        <v>0</v>
      </c>
      <c r="K132" s="21"/>
    </row>
    <row r="133" spans="1:11">
      <c r="A133" s="19" t="s">
        <v>50</v>
      </c>
      <c r="B133" s="22" t="s">
        <v>65</v>
      </c>
      <c r="C133" s="23"/>
      <c r="D133" s="3">
        <v>2022</v>
      </c>
      <c r="E133" s="4">
        <f t="shared" si="13"/>
        <v>1</v>
      </c>
      <c r="F133" s="4">
        <v>0</v>
      </c>
      <c r="G133" s="4">
        <v>0</v>
      </c>
      <c r="H133" s="4">
        <v>0</v>
      </c>
      <c r="I133" s="4">
        <v>1</v>
      </c>
      <c r="J133" s="4">
        <v>0</v>
      </c>
      <c r="K133" s="49" t="s">
        <v>16</v>
      </c>
    </row>
    <row r="134" spans="1:11">
      <c r="A134" s="20"/>
      <c r="B134" s="24"/>
      <c r="C134" s="25"/>
      <c r="D134" s="3">
        <v>2023</v>
      </c>
      <c r="E134" s="4">
        <f t="shared" si="13"/>
        <v>1</v>
      </c>
      <c r="F134" s="4">
        <v>0</v>
      </c>
      <c r="G134" s="4">
        <v>0</v>
      </c>
      <c r="H134" s="4">
        <v>0</v>
      </c>
      <c r="I134" s="4">
        <v>1</v>
      </c>
      <c r="J134" s="4">
        <v>0</v>
      </c>
      <c r="K134" s="50"/>
    </row>
    <row r="135" spans="1:11" ht="21" customHeight="1">
      <c r="A135" s="20"/>
      <c r="B135" s="24"/>
      <c r="C135" s="25"/>
      <c r="D135" s="3">
        <v>2024</v>
      </c>
      <c r="E135" s="4">
        <f t="shared" si="13"/>
        <v>1</v>
      </c>
      <c r="F135" s="4">
        <v>0</v>
      </c>
      <c r="G135" s="4">
        <v>0</v>
      </c>
      <c r="H135" s="4">
        <v>0</v>
      </c>
      <c r="I135" s="4">
        <v>1</v>
      </c>
      <c r="J135" s="4">
        <v>0</v>
      </c>
      <c r="K135" s="50"/>
    </row>
    <row r="136" spans="1:11" ht="21" customHeight="1">
      <c r="A136" s="21"/>
      <c r="B136" s="37"/>
      <c r="C136" s="38"/>
      <c r="D136" s="3">
        <v>2025</v>
      </c>
      <c r="E136" s="4">
        <f t="shared" si="13"/>
        <v>1</v>
      </c>
      <c r="F136" s="4">
        <v>0</v>
      </c>
      <c r="G136" s="4">
        <v>0</v>
      </c>
      <c r="H136" s="4">
        <v>0</v>
      </c>
      <c r="I136" s="4">
        <v>1</v>
      </c>
      <c r="J136" s="4">
        <v>0</v>
      </c>
      <c r="K136" s="21"/>
    </row>
    <row r="137" spans="1:11">
      <c r="A137" s="19" t="s">
        <v>52</v>
      </c>
      <c r="B137" s="22" t="s">
        <v>66</v>
      </c>
      <c r="C137" s="23"/>
      <c r="D137" s="3">
        <v>2022</v>
      </c>
      <c r="E137" s="4">
        <f t="shared" si="13"/>
        <v>10</v>
      </c>
      <c r="F137" s="4">
        <v>0</v>
      </c>
      <c r="G137" s="4">
        <v>0</v>
      </c>
      <c r="H137" s="4">
        <v>0</v>
      </c>
      <c r="I137" s="4">
        <v>10</v>
      </c>
      <c r="J137" s="4">
        <v>0</v>
      </c>
      <c r="K137" s="49" t="s">
        <v>16</v>
      </c>
    </row>
    <row r="138" spans="1:11">
      <c r="A138" s="20"/>
      <c r="B138" s="24"/>
      <c r="C138" s="25"/>
      <c r="D138" s="3">
        <v>2023</v>
      </c>
      <c r="E138" s="4">
        <f t="shared" si="13"/>
        <v>10</v>
      </c>
      <c r="F138" s="4">
        <v>0</v>
      </c>
      <c r="G138" s="4">
        <v>0</v>
      </c>
      <c r="H138" s="4">
        <v>0</v>
      </c>
      <c r="I138" s="4">
        <v>10</v>
      </c>
      <c r="J138" s="4">
        <v>0</v>
      </c>
      <c r="K138" s="50"/>
    </row>
    <row r="139" spans="1:11" ht="21.75" customHeight="1">
      <c r="A139" s="20"/>
      <c r="B139" s="24"/>
      <c r="C139" s="25"/>
      <c r="D139" s="3">
        <v>2024</v>
      </c>
      <c r="E139" s="4">
        <f t="shared" si="13"/>
        <v>10</v>
      </c>
      <c r="F139" s="4">
        <v>0</v>
      </c>
      <c r="G139" s="4">
        <v>0</v>
      </c>
      <c r="H139" s="4">
        <v>0</v>
      </c>
      <c r="I139" s="4">
        <v>10</v>
      </c>
      <c r="J139" s="4">
        <v>0</v>
      </c>
      <c r="K139" s="50"/>
    </row>
    <row r="140" spans="1:11" ht="21.75" customHeight="1">
      <c r="A140" s="21"/>
      <c r="B140" s="37"/>
      <c r="C140" s="38"/>
      <c r="D140" s="3">
        <v>2025</v>
      </c>
      <c r="E140" s="4">
        <f t="shared" si="13"/>
        <v>10</v>
      </c>
      <c r="F140" s="4">
        <v>0</v>
      </c>
      <c r="G140" s="4">
        <v>0</v>
      </c>
      <c r="H140" s="4">
        <v>0</v>
      </c>
      <c r="I140" s="4">
        <v>10</v>
      </c>
      <c r="J140" s="4">
        <v>0</v>
      </c>
      <c r="K140" s="21"/>
    </row>
    <row r="141" spans="1:11">
      <c r="A141" s="19" t="s">
        <v>67</v>
      </c>
      <c r="B141" s="22" t="s">
        <v>68</v>
      </c>
      <c r="C141" s="23"/>
      <c r="D141" s="3">
        <v>2022</v>
      </c>
      <c r="E141" s="4">
        <f t="shared" si="13"/>
        <v>149.1</v>
      </c>
      <c r="F141" s="4">
        <v>149.1</v>
      </c>
      <c r="G141" s="4">
        <v>0</v>
      </c>
      <c r="H141" s="4">
        <v>0</v>
      </c>
      <c r="I141" s="4">
        <v>0</v>
      </c>
      <c r="J141" s="4">
        <v>0</v>
      </c>
      <c r="K141" s="49" t="s">
        <v>16</v>
      </c>
    </row>
    <row r="142" spans="1:11" ht="19.5" customHeight="1">
      <c r="A142" s="20"/>
      <c r="B142" s="24"/>
      <c r="C142" s="25"/>
      <c r="D142" s="3">
        <v>2023</v>
      </c>
      <c r="E142" s="4">
        <f t="shared" si="13"/>
        <v>154.1</v>
      </c>
      <c r="F142" s="4">
        <v>154.1</v>
      </c>
      <c r="G142" s="4">
        <v>0</v>
      </c>
      <c r="H142" s="4">
        <v>0</v>
      </c>
      <c r="I142" s="4">
        <v>0</v>
      </c>
      <c r="J142" s="4">
        <v>0</v>
      </c>
      <c r="K142" s="50"/>
    </row>
    <row r="143" spans="1:11" ht="18.75" customHeight="1">
      <c r="A143" s="20"/>
      <c r="B143" s="24"/>
      <c r="C143" s="25"/>
      <c r="D143" s="3">
        <v>2024</v>
      </c>
      <c r="E143" s="4">
        <f t="shared" si="13"/>
        <v>159.30000000000001</v>
      </c>
      <c r="F143" s="4">
        <v>159.30000000000001</v>
      </c>
      <c r="G143" s="4">
        <v>0</v>
      </c>
      <c r="H143" s="4">
        <v>0</v>
      </c>
      <c r="I143" s="4">
        <v>0</v>
      </c>
      <c r="J143" s="4">
        <v>0</v>
      </c>
      <c r="K143" s="50"/>
    </row>
    <row r="144" spans="1:11" ht="18.75" customHeight="1">
      <c r="A144" s="21"/>
      <c r="B144" s="37"/>
      <c r="C144" s="38"/>
      <c r="D144" s="3">
        <v>2025</v>
      </c>
      <c r="E144" s="4">
        <f t="shared" si="13"/>
        <v>159.30000000000001</v>
      </c>
      <c r="F144" s="4">
        <v>159.30000000000001</v>
      </c>
      <c r="G144" s="4">
        <v>0</v>
      </c>
      <c r="H144" s="4">
        <v>0</v>
      </c>
      <c r="I144" s="4">
        <v>0</v>
      </c>
      <c r="J144" s="4">
        <v>0</v>
      </c>
      <c r="K144" s="21"/>
    </row>
    <row r="145" spans="1:11">
      <c r="A145" s="19" t="s">
        <v>69</v>
      </c>
      <c r="B145" s="22" t="s">
        <v>70</v>
      </c>
      <c r="C145" s="23"/>
      <c r="D145" s="3">
        <v>2022</v>
      </c>
      <c r="E145" s="4">
        <f t="shared" si="13"/>
        <v>3.52</v>
      </c>
      <c r="F145" s="4">
        <v>0</v>
      </c>
      <c r="G145" s="4">
        <v>3.52</v>
      </c>
      <c r="H145" s="4">
        <v>0</v>
      </c>
      <c r="I145" s="4">
        <v>0</v>
      </c>
      <c r="J145" s="4">
        <v>0</v>
      </c>
      <c r="K145" s="49" t="s">
        <v>16</v>
      </c>
    </row>
    <row r="146" spans="1:11">
      <c r="A146" s="20"/>
      <c r="B146" s="24"/>
      <c r="C146" s="25"/>
      <c r="D146" s="3">
        <v>2023</v>
      </c>
      <c r="E146" s="4">
        <f t="shared" si="13"/>
        <v>3.5</v>
      </c>
      <c r="F146" s="4">
        <v>0</v>
      </c>
      <c r="G146" s="4">
        <v>3.5</v>
      </c>
      <c r="H146" s="4">
        <v>0</v>
      </c>
      <c r="I146" s="4">
        <v>0</v>
      </c>
      <c r="J146" s="4">
        <v>0</v>
      </c>
      <c r="K146" s="50"/>
    </row>
    <row r="147" spans="1:11" ht="20.25" customHeight="1">
      <c r="A147" s="20"/>
      <c r="B147" s="24"/>
      <c r="C147" s="25"/>
      <c r="D147" s="3">
        <v>2024</v>
      </c>
      <c r="E147" s="4">
        <f t="shared" si="13"/>
        <v>3.52</v>
      </c>
      <c r="F147" s="4">
        <v>0</v>
      </c>
      <c r="G147" s="4">
        <v>3.52</v>
      </c>
      <c r="H147" s="4">
        <v>0</v>
      </c>
      <c r="I147" s="4">
        <v>0</v>
      </c>
      <c r="J147" s="4">
        <v>0</v>
      </c>
      <c r="K147" s="50"/>
    </row>
    <row r="148" spans="1:11" ht="27" customHeight="1">
      <c r="A148" s="21"/>
      <c r="B148" s="37"/>
      <c r="C148" s="38"/>
      <c r="D148" s="3">
        <v>2025</v>
      </c>
      <c r="E148" s="4">
        <f t="shared" si="13"/>
        <v>3.52</v>
      </c>
      <c r="F148" s="4">
        <v>0</v>
      </c>
      <c r="G148" s="4">
        <v>3.52</v>
      </c>
      <c r="H148" s="4">
        <v>0</v>
      </c>
      <c r="I148" s="4">
        <v>0</v>
      </c>
      <c r="J148" s="4">
        <v>0</v>
      </c>
      <c r="K148" s="21"/>
    </row>
    <row r="149" spans="1:11">
      <c r="A149" s="19" t="s">
        <v>71</v>
      </c>
      <c r="B149" s="22" t="s">
        <v>72</v>
      </c>
      <c r="C149" s="32"/>
      <c r="D149" s="3">
        <v>2022</v>
      </c>
      <c r="E149" s="4">
        <f>H149+I149</f>
        <v>230.73875000000001</v>
      </c>
      <c r="F149" s="4">
        <v>0</v>
      </c>
      <c r="G149" s="4">
        <v>0</v>
      </c>
      <c r="H149" s="4">
        <v>0.73875000000000002</v>
      </c>
      <c r="I149" s="4">
        <v>230</v>
      </c>
      <c r="J149" s="4">
        <v>0</v>
      </c>
      <c r="K149" s="49" t="s">
        <v>16</v>
      </c>
    </row>
    <row r="150" spans="1:11">
      <c r="A150" s="86"/>
      <c r="B150" s="119"/>
      <c r="C150" s="35"/>
      <c r="D150" s="3">
        <v>2023</v>
      </c>
      <c r="E150" s="4">
        <f t="shared" si="13"/>
        <v>157.6</v>
      </c>
      <c r="F150" s="4">
        <v>0</v>
      </c>
      <c r="G150" s="4">
        <v>0</v>
      </c>
      <c r="H150" s="4">
        <v>0</v>
      </c>
      <c r="I150" s="4">
        <v>157.6</v>
      </c>
      <c r="J150" s="4">
        <v>0</v>
      </c>
      <c r="K150" s="50"/>
    </row>
    <row r="151" spans="1:11" ht="27" customHeight="1">
      <c r="A151" s="86"/>
      <c r="B151" s="119"/>
      <c r="C151" s="35"/>
      <c r="D151" s="3">
        <v>2024</v>
      </c>
      <c r="E151" s="4">
        <f t="shared" si="13"/>
        <v>157.1</v>
      </c>
      <c r="F151" s="4">
        <v>0</v>
      </c>
      <c r="G151" s="4">
        <v>0</v>
      </c>
      <c r="H151" s="4">
        <v>0</v>
      </c>
      <c r="I151" s="4">
        <v>157.1</v>
      </c>
      <c r="J151" s="4">
        <v>0</v>
      </c>
      <c r="K151" s="50"/>
    </row>
    <row r="152" spans="1:11" ht="27" customHeight="1">
      <c r="A152" s="21"/>
      <c r="B152" s="26"/>
      <c r="C152" s="27"/>
      <c r="D152" s="3">
        <v>2025</v>
      </c>
      <c r="E152" s="4">
        <f t="shared" si="13"/>
        <v>157.1</v>
      </c>
      <c r="F152" s="4">
        <v>0</v>
      </c>
      <c r="G152" s="4">
        <v>0</v>
      </c>
      <c r="H152" s="4">
        <v>0</v>
      </c>
      <c r="I152" s="4">
        <v>157.1</v>
      </c>
      <c r="J152" s="4">
        <v>0</v>
      </c>
      <c r="K152" s="21"/>
    </row>
    <row r="153" spans="1:11">
      <c r="A153" s="19" t="s">
        <v>73</v>
      </c>
      <c r="B153" s="22" t="s">
        <v>74</v>
      </c>
      <c r="C153" s="32"/>
      <c r="D153" s="3">
        <v>2022</v>
      </c>
      <c r="E153" s="4">
        <f t="shared" si="13"/>
        <v>5015.0683799999997</v>
      </c>
      <c r="F153" s="4">
        <v>0</v>
      </c>
      <c r="G153" s="4">
        <v>0</v>
      </c>
      <c r="H153" s="4">
        <v>216</v>
      </c>
      <c r="I153" s="4">
        <v>4799.0683799999997</v>
      </c>
      <c r="J153" s="4">
        <v>0</v>
      </c>
      <c r="K153" s="49" t="s">
        <v>16</v>
      </c>
    </row>
    <row r="154" spans="1:11">
      <c r="A154" s="86"/>
      <c r="B154" s="119"/>
      <c r="C154" s="35"/>
      <c r="D154" s="3">
        <v>2023</v>
      </c>
      <c r="E154" s="4">
        <f t="shared" si="13"/>
        <v>4963.8</v>
      </c>
      <c r="F154" s="4">
        <v>0</v>
      </c>
      <c r="G154" s="4">
        <v>0</v>
      </c>
      <c r="H154" s="4">
        <v>0</v>
      </c>
      <c r="I154" s="4">
        <v>4963.8</v>
      </c>
      <c r="J154" s="4">
        <v>0</v>
      </c>
      <c r="K154" s="50"/>
    </row>
    <row r="155" spans="1:11" ht="20.25" customHeight="1">
      <c r="A155" s="86"/>
      <c r="B155" s="119"/>
      <c r="C155" s="35"/>
      <c r="D155" s="3">
        <v>2024</v>
      </c>
      <c r="E155" s="4">
        <f t="shared" si="13"/>
        <v>4954.8</v>
      </c>
      <c r="F155" s="4">
        <v>0</v>
      </c>
      <c r="G155" s="4">
        <v>0</v>
      </c>
      <c r="H155" s="4">
        <v>0</v>
      </c>
      <c r="I155" s="4">
        <v>4954.8</v>
      </c>
      <c r="J155" s="4">
        <v>0</v>
      </c>
      <c r="K155" s="50"/>
    </row>
    <row r="156" spans="1:11" ht="20.25" customHeight="1">
      <c r="A156" s="21"/>
      <c r="B156" s="26"/>
      <c r="C156" s="27"/>
      <c r="D156" s="3">
        <v>2025</v>
      </c>
      <c r="E156" s="4">
        <f t="shared" si="13"/>
        <v>4954.8</v>
      </c>
      <c r="F156" s="4">
        <v>0</v>
      </c>
      <c r="G156" s="4">
        <v>0</v>
      </c>
      <c r="H156" s="4">
        <v>0</v>
      </c>
      <c r="I156" s="4">
        <v>4954.8</v>
      </c>
      <c r="J156" s="4">
        <v>0</v>
      </c>
      <c r="K156" s="21"/>
    </row>
    <row r="157" spans="1:11">
      <c r="A157" s="19" t="s">
        <v>75</v>
      </c>
      <c r="B157" s="22" t="s">
        <v>76</v>
      </c>
      <c r="C157" s="32"/>
      <c r="D157" s="3">
        <v>2022</v>
      </c>
      <c r="E157" s="4">
        <f t="shared" si="13"/>
        <v>251.7</v>
      </c>
      <c r="F157" s="4">
        <v>0</v>
      </c>
      <c r="G157" s="4">
        <v>0</v>
      </c>
      <c r="H157" s="4">
        <v>0</v>
      </c>
      <c r="I157" s="4">
        <v>251.7</v>
      </c>
      <c r="J157" s="4">
        <v>0</v>
      </c>
      <c r="K157" s="49" t="s">
        <v>16</v>
      </c>
    </row>
    <row r="158" spans="1:11">
      <c r="A158" s="86"/>
      <c r="B158" s="119"/>
      <c r="C158" s="35"/>
      <c r="D158" s="3">
        <v>2023</v>
      </c>
      <c r="E158" s="4">
        <f t="shared" si="13"/>
        <v>251.1</v>
      </c>
      <c r="F158" s="4">
        <v>0</v>
      </c>
      <c r="G158" s="4">
        <v>0</v>
      </c>
      <c r="H158" s="4">
        <v>0</v>
      </c>
      <c r="I158" s="4">
        <v>251.1</v>
      </c>
      <c r="J158" s="4">
        <v>0</v>
      </c>
      <c r="K158" s="50"/>
    </row>
    <row r="159" spans="1:11" ht="21" customHeight="1">
      <c r="A159" s="86"/>
      <c r="B159" s="119"/>
      <c r="C159" s="35"/>
      <c r="D159" s="3">
        <v>2024</v>
      </c>
      <c r="E159" s="4">
        <f t="shared" si="13"/>
        <v>250.2</v>
      </c>
      <c r="F159" s="4">
        <v>0</v>
      </c>
      <c r="G159" s="4">
        <v>0</v>
      </c>
      <c r="H159" s="4">
        <v>0</v>
      </c>
      <c r="I159" s="4">
        <v>250.2</v>
      </c>
      <c r="J159" s="4">
        <v>0</v>
      </c>
      <c r="K159" s="50"/>
    </row>
    <row r="160" spans="1:11" ht="21" customHeight="1">
      <c r="A160" s="21"/>
      <c r="B160" s="26"/>
      <c r="C160" s="27"/>
      <c r="D160" s="3">
        <v>2025</v>
      </c>
      <c r="E160" s="4">
        <f t="shared" si="13"/>
        <v>250.2</v>
      </c>
      <c r="F160" s="4">
        <v>0</v>
      </c>
      <c r="G160" s="4">
        <v>0</v>
      </c>
      <c r="H160" s="4">
        <v>0</v>
      </c>
      <c r="I160" s="4">
        <v>250.2</v>
      </c>
      <c r="J160" s="4">
        <v>0</v>
      </c>
      <c r="K160" s="87"/>
    </row>
    <row r="161" spans="1:11">
      <c r="A161" s="19" t="s">
        <v>77</v>
      </c>
      <c r="B161" s="22" t="s">
        <v>78</v>
      </c>
      <c r="C161" s="32"/>
      <c r="D161" s="3">
        <v>2022</v>
      </c>
      <c r="E161" s="4">
        <f t="shared" si="13"/>
        <v>24.6</v>
      </c>
      <c r="F161" s="4">
        <v>0</v>
      </c>
      <c r="G161" s="4">
        <v>0</v>
      </c>
      <c r="H161" s="4">
        <v>0</v>
      </c>
      <c r="I161" s="4">
        <v>24.6</v>
      </c>
      <c r="J161" s="4">
        <v>0</v>
      </c>
      <c r="K161" s="49" t="s">
        <v>16</v>
      </c>
    </row>
    <row r="162" spans="1:11">
      <c r="A162" s="86"/>
      <c r="B162" s="119"/>
      <c r="C162" s="35"/>
      <c r="D162" s="3">
        <v>2023</v>
      </c>
      <c r="E162" s="4">
        <f t="shared" ref="E162:E168" si="14">I162</f>
        <v>19.600000000000001</v>
      </c>
      <c r="F162" s="4">
        <v>0</v>
      </c>
      <c r="G162" s="4">
        <v>0</v>
      </c>
      <c r="H162" s="4">
        <v>0</v>
      </c>
      <c r="I162" s="4">
        <v>19.600000000000001</v>
      </c>
      <c r="J162" s="4">
        <v>0</v>
      </c>
      <c r="K162" s="50"/>
    </row>
    <row r="163" spans="1:11" ht="21" customHeight="1">
      <c r="A163" s="86"/>
      <c r="B163" s="119"/>
      <c r="C163" s="35"/>
      <c r="D163" s="3">
        <v>2024</v>
      </c>
      <c r="E163" s="4">
        <f t="shared" si="14"/>
        <v>19.5</v>
      </c>
      <c r="F163" s="4">
        <v>0</v>
      </c>
      <c r="G163" s="4">
        <v>0</v>
      </c>
      <c r="H163" s="4">
        <v>0</v>
      </c>
      <c r="I163" s="4">
        <v>19.5</v>
      </c>
      <c r="J163" s="4">
        <v>0</v>
      </c>
      <c r="K163" s="50"/>
    </row>
    <row r="164" spans="1:11" ht="21" customHeight="1">
      <c r="A164" s="21"/>
      <c r="B164" s="26"/>
      <c r="C164" s="27"/>
      <c r="D164" s="3">
        <v>2025</v>
      </c>
      <c r="E164" s="4">
        <f t="shared" si="14"/>
        <v>19.5</v>
      </c>
      <c r="F164" s="4">
        <v>0</v>
      </c>
      <c r="G164" s="4">
        <v>0</v>
      </c>
      <c r="H164" s="4">
        <v>0</v>
      </c>
      <c r="I164" s="4">
        <v>19.5</v>
      </c>
      <c r="J164" s="4">
        <v>0</v>
      </c>
      <c r="K164" s="21"/>
    </row>
    <row r="165" spans="1:11">
      <c r="A165" s="39" t="s">
        <v>84</v>
      </c>
      <c r="B165" s="41" t="s">
        <v>45</v>
      </c>
      <c r="C165" s="32"/>
      <c r="D165" s="3">
        <v>2022</v>
      </c>
      <c r="E165" s="4">
        <f t="shared" si="14"/>
        <v>13.1</v>
      </c>
      <c r="F165" s="4">
        <v>0</v>
      </c>
      <c r="G165" s="4">
        <v>0</v>
      </c>
      <c r="H165" s="4">
        <v>0</v>
      </c>
      <c r="I165" s="4">
        <v>13.1</v>
      </c>
      <c r="J165" s="4">
        <v>0</v>
      </c>
      <c r="K165" s="49" t="s">
        <v>16</v>
      </c>
    </row>
    <row r="166" spans="1:11">
      <c r="A166" s="119"/>
      <c r="B166" s="118"/>
      <c r="C166" s="35"/>
      <c r="D166" s="3">
        <v>2023</v>
      </c>
      <c r="E166" s="4">
        <f t="shared" si="14"/>
        <v>5</v>
      </c>
      <c r="F166" s="4">
        <v>0</v>
      </c>
      <c r="G166" s="4">
        <v>0</v>
      </c>
      <c r="H166" s="4">
        <v>0</v>
      </c>
      <c r="I166" s="4">
        <v>5</v>
      </c>
      <c r="J166" s="4">
        <v>0</v>
      </c>
      <c r="K166" s="50"/>
    </row>
    <row r="167" spans="1:11" ht="21" customHeight="1">
      <c r="A167" s="119"/>
      <c r="B167" s="118"/>
      <c r="C167" s="35"/>
      <c r="D167" s="3">
        <v>2024</v>
      </c>
      <c r="E167" s="4">
        <f t="shared" si="14"/>
        <v>5</v>
      </c>
      <c r="F167" s="4">
        <v>0</v>
      </c>
      <c r="G167" s="4">
        <v>0</v>
      </c>
      <c r="H167" s="4">
        <v>0</v>
      </c>
      <c r="I167" s="4">
        <v>5</v>
      </c>
      <c r="J167" s="4">
        <v>0</v>
      </c>
      <c r="K167" s="50"/>
    </row>
    <row r="168" spans="1:11" ht="21" customHeight="1">
      <c r="A168" s="26"/>
      <c r="B168" s="36"/>
      <c r="C168" s="27"/>
      <c r="D168" s="3">
        <v>2025</v>
      </c>
      <c r="E168" s="4">
        <f t="shared" si="14"/>
        <v>5</v>
      </c>
      <c r="F168" s="4">
        <v>0</v>
      </c>
      <c r="G168" s="4">
        <v>0</v>
      </c>
      <c r="H168" s="4">
        <v>0</v>
      </c>
      <c r="I168" s="4">
        <v>5</v>
      </c>
      <c r="J168" s="4">
        <v>0</v>
      </c>
      <c r="K168" s="21"/>
    </row>
    <row r="169" spans="1:11">
      <c r="A169" s="108" t="s">
        <v>27</v>
      </c>
      <c r="B169" s="109"/>
      <c r="C169" s="90"/>
      <c r="D169" s="3"/>
      <c r="E169" s="8">
        <f>E170+E171+E172+E173</f>
        <v>23942.127130000004</v>
      </c>
      <c r="F169" s="8">
        <f>F170+F171+F172+F173</f>
        <v>621.79999999999995</v>
      </c>
      <c r="G169" s="8">
        <f>G170+G171+G172+G173</f>
        <v>14.02</v>
      </c>
      <c r="H169" s="8">
        <f>H170+H171+H172+H173</f>
        <v>216.73875000000001</v>
      </c>
      <c r="I169" s="8">
        <f>I170+I171+I172+I173</f>
        <v>23089.54838</v>
      </c>
      <c r="J169" s="8">
        <v>0</v>
      </c>
      <c r="K169" s="45"/>
    </row>
    <row r="170" spans="1:11">
      <c r="A170" s="123" t="s">
        <v>28</v>
      </c>
      <c r="B170" s="124"/>
      <c r="C170" s="94"/>
      <c r="D170" s="9">
        <v>2022</v>
      </c>
      <c r="E170" s="8">
        <f>F170+G170+H170+I170+J170</f>
        <v>6088.0071300000009</v>
      </c>
      <c r="F170" s="8">
        <f>F141</f>
        <v>149.1</v>
      </c>
      <c r="G170" s="8">
        <f>G145</f>
        <v>3.52</v>
      </c>
      <c r="H170" s="8">
        <f>H149+H153</f>
        <v>216.73875000000001</v>
      </c>
      <c r="I170" s="8">
        <f>I121+I125+I129+I133+I137+I141+I145+I149+I153+I157+I161+I165</f>
        <v>5718.6483800000005</v>
      </c>
      <c r="J170" s="8">
        <v>0</v>
      </c>
      <c r="K170" s="46"/>
    </row>
    <row r="171" spans="1:11">
      <c r="A171" s="125"/>
      <c r="B171" s="126"/>
      <c r="C171" s="96"/>
      <c r="D171" s="9">
        <v>2023</v>
      </c>
      <c r="E171" s="8">
        <f>F171+G171+H171+I171+J171</f>
        <v>5954.9000000000015</v>
      </c>
      <c r="F171" s="8">
        <f>F142</f>
        <v>154.1</v>
      </c>
      <c r="G171" s="8">
        <f>G146</f>
        <v>3.5</v>
      </c>
      <c r="H171" s="8">
        <f>H154</f>
        <v>0</v>
      </c>
      <c r="I171" s="8">
        <f>I122+I126+I130+I134+I138+I142+I146+I150+I154+I158+I162+I166</f>
        <v>5797.3000000000011</v>
      </c>
      <c r="J171" s="8">
        <v>0</v>
      </c>
      <c r="K171" s="46"/>
    </row>
    <row r="172" spans="1:11">
      <c r="A172" s="125"/>
      <c r="B172" s="126"/>
      <c r="C172" s="96"/>
      <c r="D172" s="9">
        <v>2024</v>
      </c>
      <c r="E172" s="8">
        <f>F172+G172+H172+I172+J172</f>
        <v>5949.6</v>
      </c>
      <c r="F172" s="8">
        <f>F143</f>
        <v>159.30000000000001</v>
      </c>
      <c r="G172" s="8">
        <v>3.5</v>
      </c>
      <c r="H172" s="8">
        <f>H155</f>
        <v>0</v>
      </c>
      <c r="I172" s="8">
        <f>I123+I127+I131+I135+I139+I143+I147+I151+I155+I159+I163+I167</f>
        <v>5786.8</v>
      </c>
      <c r="J172" s="8">
        <v>0</v>
      </c>
      <c r="K172" s="46"/>
    </row>
    <row r="173" spans="1:11">
      <c r="A173" s="97"/>
      <c r="B173" s="127"/>
      <c r="C173" s="98"/>
      <c r="D173" s="9">
        <v>2025</v>
      </c>
      <c r="E173" s="8">
        <f>E124+E128+E132+E136+E140+E144+E148+E152+E156+E160+E164+E168</f>
        <v>5949.62</v>
      </c>
      <c r="F173" s="8">
        <f>F144</f>
        <v>159.30000000000001</v>
      </c>
      <c r="G173" s="8">
        <v>3.5</v>
      </c>
      <c r="H173" s="8">
        <f>H156</f>
        <v>0</v>
      </c>
      <c r="I173" s="8">
        <f>I124+I128+I132+I136+I140+I144+I148+I152+I156+I160+I164+I168</f>
        <v>5786.8</v>
      </c>
      <c r="J173" s="8">
        <v>0</v>
      </c>
      <c r="K173" s="47"/>
    </row>
    <row r="174" spans="1:11">
      <c r="A174" s="53" t="s">
        <v>79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5"/>
    </row>
    <row r="175" spans="1:11">
      <c r="A175" s="39" t="s">
        <v>37</v>
      </c>
      <c r="B175" s="41" t="s">
        <v>80</v>
      </c>
      <c r="C175" s="23"/>
      <c r="D175" s="3">
        <v>2022</v>
      </c>
      <c r="E175" s="4">
        <f>I175</f>
        <v>2.1</v>
      </c>
      <c r="F175" s="4">
        <v>0</v>
      </c>
      <c r="G175" s="4">
        <v>0</v>
      </c>
      <c r="H175" s="4">
        <v>0</v>
      </c>
      <c r="I175" s="4">
        <v>2.1</v>
      </c>
      <c r="J175" s="4">
        <v>0</v>
      </c>
      <c r="K175" s="49" t="s">
        <v>16</v>
      </c>
    </row>
    <row r="176" spans="1:11">
      <c r="A176" s="40"/>
      <c r="B176" s="42"/>
      <c r="C176" s="25"/>
      <c r="D176" s="3">
        <v>2023</v>
      </c>
      <c r="E176" s="4">
        <f>I176</f>
        <v>2.1</v>
      </c>
      <c r="F176" s="4">
        <v>0</v>
      </c>
      <c r="G176" s="4">
        <v>0</v>
      </c>
      <c r="H176" s="4">
        <v>0</v>
      </c>
      <c r="I176" s="4">
        <v>2.1</v>
      </c>
      <c r="J176" s="4">
        <v>0</v>
      </c>
      <c r="K176" s="50"/>
    </row>
    <row r="177" spans="1:11" ht="19.5" customHeight="1">
      <c r="A177" s="40"/>
      <c r="B177" s="42"/>
      <c r="C177" s="25"/>
      <c r="D177" s="3">
        <v>2024</v>
      </c>
      <c r="E177" s="4">
        <f>I177</f>
        <v>2.1</v>
      </c>
      <c r="F177" s="4">
        <v>0</v>
      </c>
      <c r="G177" s="4">
        <v>0</v>
      </c>
      <c r="H177" s="4">
        <v>0</v>
      </c>
      <c r="I177" s="4">
        <v>2.1</v>
      </c>
      <c r="J177" s="4">
        <v>0</v>
      </c>
      <c r="K177" s="50"/>
    </row>
    <row r="178" spans="1:11" ht="19.5" customHeight="1">
      <c r="A178" s="26"/>
      <c r="B178" s="43"/>
      <c r="C178" s="38"/>
      <c r="D178" s="3">
        <v>2025</v>
      </c>
      <c r="E178" s="4">
        <f>I178</f>
        <v>2.1</v>
      </c>
      <c r="F178" s="4">
        <v>0</v>
      </c>
      <c r="G178" s="4">
        <v>0</v>
      </c>
      <c r="H178" s="4">
        <v>0</v>
      </c>
      <c r="I178" s="4">
        <v>2.1</v>
      </c>
      <c r="J178" s="4">
        <v>0</v>
      </c>
      <c r="K178" s="21"/>
    </row>
    <row r="179" spans="1:11">
      <c r="A179" s="88" t="s">
        <v>81</v>
      </c>
      <c r="B179" s="89"/>
      <c r="C179" s="12"/>
      <c r="D179" s="3"/>
      <c r="E179" s="4"/>
      <c r="F179" s="4"/>
      <c r="G179" s="4"/>
      <c r="H179" s="4"/>
      <c r="I179" s="4"/>
      <c r="J179" s="4"/>
      <c r="K179" s="5"/>
    </row>
    <row r="180" spans="1:11">
      <c r="A180" s="39" t="s">
        <v>39</v>
      </c>
      <c r="B180" s="41" t="s">
        <v>82</v>
      </c>
      <c r="C180" s="32"/>
      <c r="D180" s="3">
        <v>2022</v>
      </c>
      <c r="E180" s="4">
        <f>I180</f>
        <v>2.1</v>
      </c>
      <c r="F180" s="4">
        <v>0</v>
      </c>
      <c r="G180" s="4">
        <v>0</v>
      </c>
      <c r="H180" s="4">
        <v>0</v>
      </c>
      <c r="I180" s="4">
        <v>2.1</v>
      </c>
      <c r="J180" s="4">
        <v>0</v>
      </c>
      <c r="K180" s="49" t="s">
        <v>16</v>
      </c>
    </row>
    <row r="181" spans="1:11">
      <c r="A181" s="119"/>
      <c r="B181" s="118"/>
      <c r="C181" s="35"/>
      <c r="D181" s="3">
        <v>2023</v>
      </c>
      <c r="E181" s="4">
        <f>I181</f>
        <v>2.1</v>
      </c>
      <c r="F181" s="4">
        <v>0</v>
      </c>
      <c r="G181" s="4">
        <v>0</v>
      </c>
      <c r="H181" s="4">
        <v>0</v>
      </c>
      <c r="I181" s="4">
        <v>2.1</v>
      </c>
      <c r="J181" s="4">
        <v>0</v>
      </c>
      <c r="K181" s="50"/>
    </row>
    <row r="182" spans="1:11" ht="23.25" customHeight="1">
      <c r="A182" s="119"/>
      <c r="B182" s="118"/>
      <c r="C182" s="35"/>
      <c r="D182" s="3">
        <v>2024</v>
      </c>
      <c r="E182" s="4">
        <f>I182</f>
        <v>2.1</v>
      </c>
      <c r="F182" s="4">
        <v>0</v>
      </c>
      <c r="G182" s="4">
        <v>0</v>
      </c>
      <c r="H182" s="4">
        <v>0</v>
      </c>
      <c r="I182" s="4">
        <v>2.1</v>
      </c>
      <c r="J182" s="4">
        <v>0</v>
      </c>
      <c r="K182" s="50"/>
    </row>
    <row r="183" spans="1:11" ht="23.25" customHeight="1">
      <c r="A183" s="26"/>
      <c r="B183" s="36"/>
      <c r="C183" s="27"/>
      <c r="D183" s="3">
        <v>2025</v>
      </c>
      <c r="E183" s="4">
        <f>I183</f>
        <v>2.1</v>
      </c>
      <c r="F183" s="4">
        <v>0</v>
      </c>
      <c r="G183" s="4">
        <v>0</v>
      </c>
      <c r="H183" s="4">
        <v>0</v>
      </c>
      <c r="I183" s="4">
        <v>2.1</v>
      </c>
      <c r="J183" s="4">
        <v>0</v>
      </c>
      <c r="K183" s="21"/>
    </row>
    <row r="184" spans="1:11">
      <c r="A184" s="108" t="s">
        <v>27</v>
      </c>
      <c r="B184" s="109"/>
      <c r="C184" s="90"/>
      <c r="D184" s="3"/>
      <c r="E184" s="8">
        <f>E185+E186+E187+E188</f>
        <v>8.4</v>
      </c>
      <c r="F184" s="8">
        <v>0</v>
      </c>
      <c r="G184" s="8">
        <v>0</v>
      </c>
      <c r="H184" s="8">
        <v>0</v>
      </c>
      <c r="I184" s="8">
        <f>I185+I186+I187+I188</f>
        <v>8.4</v>
      </c>
      <c r="J184" s="8">
        <v>0</v>
      </c>
      <c r="K184" s="5"/>
    </row>
    <row r="185" spans="1:11">
      <c r="A185" s="123" t="s">
        <v>28</v>
      </c>
      <c r="B185" s="124"/>
      <c r="C185" s="94"/>
      <c r="D185" s="9">
        <v>2022</v>
      </c>
      <c r="E185" s="8">
        <f>I185</f>
        <v>2.1</v>
      </c>
      <c r="F185" s="8">
        <v>0</v>
      </c>
      <c r="G185" s="8">
        <v>0</v>
      </c>
      <c r="H185" s="8">
        <v>0</v>
      </c>
      <c r="I185" s="8">
        <f>I175</f>
        <v>2.1</v>
      </c>
      <c r="J185" s="8">
        <v>0</v>
      </c>
      <c r="K185" s="5"/>
    </row>
    <row r="186" spans="1:11">
      <c r="A186" s="125"/>
      <c r="B186" s="126"/>
      <c r="C186" s="96"/>
      <c r="D186" s="9">
        <v>2023</v>
      </c>
      <c r="E186" s="8">
        <f>I186</f>
        <v>2.1</v>
      </c>
      <c r="F186" s="8">
        <v>0</v>
      </c>
      <c r="G186" s="8">
        <v>0</v>
      </c>
      <c r="H186" s="8">
        <v>0</v>
      </c>
      <c r="I186" s="8">
        <f t="shared" ref="I186:I187" si="15">I176</f>
        <v>2.1</v>
      </c>
      <c r="J186" s="8">
        <v>0</v>
      </c>
      <c r="K186" s="5"/>
    </row>
    <row r="187" spans="1:11">
      <c r="A187" s="125"/>
      <c r="B187" s="126"/>
      <c r="C187" s="96"/>
      <c r="D187" s="9">
        <v>2024</v>
      </c>
      <c r="E187" s="8">
        <f>I187</f>
        <v>2.1</v>
      </c>
      <c r="F187" s="8">
        <v>0</v>
      </c>
      <c r="G187" s="8">
        <v>0</v>
      </c>
      <c r="H187" s="8">
        <v>0</v>
      </c>
      <c r="I187" s="8">
        <f t="shared" si="15"/>
        <v>2.1</v>
      </c>
      <c r="J187" s="8">
        <v>0</v>
      </c>
      <c r="K187" s="5"/>
    </row>
    <row r="188" spans="1:11">
      <c r="A188" s="97"/>
      <c r="B188" s="127"/>
      <c r="C188" s="98"/>
      <c r="D188" s="9">
        <v>2025</v>
      </c>
      <c r="E188" s="8">
        <f>E183</f>
        <v>2.1</v>
      </c>
      <c r="F188" s="8">
        <v>0</v>
      </c>
      <c r="G188" s="8">
        <v>0</v>
      </c>
      <c r="H188" s="8">
        <v>0</v>
      </c>
      <c r="I188" s="8">
        <f>I183</f>
        <v>2.1</v>
      </c>
      <c r="J188" s="8">
        <v>0</v>
      </c>
      <c r="K188" s="5"/>
    </row>
    <row r="189" spans="1:11">
      <c r="A189" s="108" t="s">
        <v>83</v>
      </c>
      <c r="B189" s="109"/>
      <c r="C189" s="90"/>
      <c r="D189" s="3"/>
      <c r="E189" s="8">
        <f>E190+E191+E192+E193</f>
        <v>43326.56010000001</v>
      </c>
      <c r="F189" s="8">
        <f>F190+F191+F192+F193</f>
        <v>621.79999999999995</v>
      </c>
      <c r="G189" s="8">
        <f>G190+G191+G192+G193</f>
        <v>3166.1200000000003</v>
      </c>
      <c r="H189" s="8">
        <f>H190+H191+H192+H193</f>
        <v>956.33875</v>
      </c>
      <c r="I189" s="8">
        <f>I190+I191+I192+I193</f>
        <v>38582.301350000002</v>
      </c>
      <c r="J189" s="8">
        <v>0</v>
      </c>
      <c r="K189" s="5"/>
    </row>
    <row r="190" spans="1:11">
      <c r="A190" s="124" t="s">
        <v>28</v>
      </c>
      <c r="B190" s="124"/>
      <c r="C190" s="94"/>
      <c r="D190" s="9">
        <v>2022</v>
      </c>
      <c r="E190" s="8">
        <f>F190+G190+H190+I190+J190</f>
        <v>13030.660100000001</v>
      </c>
      <c r="F190" s="8">
        <f>F170</f>
        <v>149.1</v>
      </c>
      <c r="G190" s="8">
        <f>G34+G60+G77+G106+G116+G170+G185</f>
        <v>3155.6200000000003</v>
      </c>
      <c r="H190" s="8">
        <f t="shared" ref="H190:I193" si="16">H34+H44+H60+H77+H106+H116+H170+H185</f>
        <v>401.63875000000002</v>
      </c>
      <c r="I190" s="8">
        <f t="shared" si="16"/>
        <v>9324.3013500000015</v>
      </c>
      <c r="J190" s="8">
        <v>0</v>
      </c>
      <c r="K190" s="5"/>
    </row>
    <row r="191" spans="1:11">
      <c r="A191" s="126"/>
      <c r="B191" s="126"/>
      <c r="C191" s="96"/>
      <c r="D191" s="9">
        <v>2023</v>
      </c>
      <c r="E191" s="8">
        <f>F191+G191+H191+I191+J191</f>
        <v>10087.300000000001</v>
      </c>
      <c r="F191" s="8">
        <f>F171</f>
        <v>154.1</v>
      </c>
      <c r="G191" s="8">
        <f>G35+G45+G61+G78+G107+G117+G171+G186</f>
        <v>3.5</v>
      </c>
      <c r="H191" s="8">
        <f t="shared" si="16"/>
        <v>184.9</v>
      </c>
      <c r="I191" s="8">
        <f t="shared" si="16"/>
        <v>9744.8000000000011</v>
      </c>
      <c r="J191" s="8">
        <v>0</v>
      </c>
      <c r="K191" s="5"/>
    </row>
    <row r="192" spans="1:11">
      <c r="A192" s="126"/>
      <c r="B192" s="126"/>
      <c r="C192" s="96"/>
      <c r="D192" s="9">
        <v>2024</v>
      </c>
      <c r="E192" s="8">
        <f>F192+G192+H192+I192+J192</f>
        <v>10104.300000000001</v>
      </c>
      <c r="F192" s="8">
        <f>F172</f>
        <v>159.30000000000001</v>
      </c>
      <c r="G192" s="8">
        <f>G36+G46+G62+G79+G108+G118+G172+G187</f>
        <v>3.5</v>
      </c>
      <c r="H192" s="8">
        <f t="shared" si="16"/>
        <v>184.9</v>
      </c>
      <c r="I192" s="8">
        <f t="shared" si="16"/>
        <v>9756.6</v>
      </c>
      <c r="J192" s="8">
        <v>0</v>
      </c>
      <c r="K192" s="5"/>
    </row>
    <row r="193" spans="1:11">
      <c r="A193" s="128"/>
      <c r="B193" s="128"/>
      <c r="C193" s="129"/>
      <c r="D193" s="9">
        <v>2025</v>
      </c>
      <c r="E193" s="8">
        <f>F193+G193+H193+I193+J193</f>
        <v>10104.300000000001</v>
      </c>
      <c r="F193" s="8">
        <v>159.30000000000001</v>
      </c>
      <c r="G193" s="8">
        <v>3.5</v>
      </c>
      <c r="H193" s="8">
        <f t="shared" si="16"/>
        <v>184.9</v>
      </c>
      <c r="I193" s="8">
        <f t="shared" si="16"/>
        <v>9756.6</v>
      </c>
      <c r="J193" s="8">
        <v>0</v>
      </c>
      <c r="K193" s="5"/>
    </row>
  </sheetData>
  <mergeCells count="150">
    <mergeCell ref="A180:A183"/>
    <mergeCell ref="B180:C183"/>
    <mergeCell ref="K180:K183"/>
    <mergeCell ref="A184:C184"/>
    <mergeCell ref="A189:C189"/>
    <mergeCell ref="A179:B179"/>
    <mergeCell ref="A185:C188"/>
    <mergeCell ref="A190:C193"/>
    <mergeCell ref="A169:C169"/>
    <mergeCell ref="A174:K174"/>
    <mergeCell ref="A153:A156"/>
    <mergeCell ref="B153:C156"/>
    <mergeCell ref="K153:K156"/>
    <mergeCell ref="A157:A160"/>
    <mergeCell ref="B157:C160"/>
    <mergeCell ref="K157:K160"/>
    <mergeCell ref="A161:A164"/>
    <mergeCell ref="B161:C164"/>
    <mergeCell ref="K161:K164"/>
    <mergeCell ref="A165:A168"/>
    <mergeCell ref="B165:C168"/>
    <mergeCell ref="K165:K168"/>
    <mergeCell ref="A170:C173"/>
    <mergeCell ref="K169:K173"/>
    <mergeCell ref="A175:A178"/>
    <mergeCell ref="B175:C178"/>
    <mergeCell ref="K175:K178"/>
    <mergeCell ref="A149:A152"/>
    <mergeCell ref="B149:C152"/>
    <mergeCell ref="K149:K152"/>
    <mergeCell ref="A121:A124"/>
    <mergeCell ref="B121:C124"/>
    <mergeCell ref="K121:K124"/>
    <mergeCell ref="B125:C128"/>
    <mergeCell ref="K125:K128"/>
    <mergeCell ref="A125:A128"/>
    <mergeCell ref="A129:A132"/>
    <mergeCell ref="B129:C132"/>
    <mergeCell ref="K129:K132"/>
    <mergeCell ref="A133:A136"/>
    <mergeCell ref="B133:C136"/>
    <mergeCell ref="K133:K136"/>
    <mergeCell ref="A137:A140"/>
    <mergeCell ref="B137:C140"/>
    <mergeCell ref="K137:K140"/>
    <mergeCell ref="A141:A144"/>
    <mergeCell ref="B141:C144"/>
    <mergeCell ref="K141:K144"/>
    <mergeCell ref="A145:A148"/>
    <mergeCell ref="B145:C148"/>
    <mergeCell ref="K145:K148"/>
    <mergeCell ref="A115:C115"/>
    <mergeCell ref="A120:K120"/>
    <mergeCell ref="A102:C102"/>
    <mergeCell ref="B103:C103"/>
    <mergeCell ref="B104:C104"/>
    <mergeCell ref="A105:C105"/>
    <mergeCell ref="A110:K110"/>
    <mergeCell ref="K116:K119"/>
    <mergeCell ref="A116:C119"/>
    <mergeCell ref="A76:C76"/>
    <mergeCell ref="A81:K81"/>
    <mergeCell ref="B70:C70"/>
    <mergeCell ref="B71:C71"/>
    <mergeCell ref="K72:K74"/>
    <mergeCell ref="A72:A75"/>
    <mergeCell ref="B72:C75"/>
    <mergeCell ref="A77:C80"/>
    <mergeCell ref="K76:K80"/>
    <mergeCell ref="A64:K64"/>
    <mergeCell ref="A69:B69"/>
    <mergeCell ref="A57:C57"/>
    <mergeCell ref="B58:C58"/>
    <mergeCell ref="A59:B59"/>
    <mergeCell ref="B53:C56"/>
    <mergeCell ref="A60:C63"/>
    <mergeCell ref="K59:K63"/>
    <mergeCell ref="A65:A68"/>
    <mergeCell ref="B65:C68"/>
    <mergeCell ref="K65:K68"/>
    <mergeCell ref="B11:C14"/>
    <mergeCell ref="A11:A14"/>
    <mergeCell ref="K11:K14"/>
    <mergeCell ref="A26:A28"/>
    <mergeCell ref="A19:C19"/>
    <mergeCell ref="B20:C20"/>
    <mergeCell ref="B21:C21"/>
    <mergeCell ref="A15:A18"/>
    <mergeCell ref="B15:C18"/>
    <mergeCell ref="K15:K18"/>
    <mergeCell ref="K20:K21"/>
    <mergeCell ref="A22:A25"/>
    <mergeCell ref="B22:C25"/>
    <mergeCell ref="K22:K25"/>
    <mergeCell ref="F6:J6"/>
    <mergeCell ref="B8:C8"/>
    <mergeCell ref="A9:K9"/>
    <mergeCell ref="A10:K10"/>
    <mergeCell ref="A1:K1"/>
    <mergeCell ref="A2:N2"/>
    <mergeCell ref="A3:K3"/>
    <mergeCell ref="A4:K4"/>
    <mergeCell ref="A5:A7"/>
    <mergeCell ref="B5:C7"/>
    <mergeCell ref="D5:D7"/>
    <mergeCell ref="E5:J5"/>
    <mergeCell ref="K5:K7"/>
    <mergeCell ref="E6:E7"/>
    <mergeCell ref="B49:C52"/>
    <mergeCell ref="A49:A52"/>
    <mergeCell ref="K49:K52"/>
    <mergeCell ref="A53:A56"/>
    <mergeCell ref="K53:K56"/>
    <mergeCell ref="B26:C29"/>
    <mergeCell ref="B39:C42"/>
    <mergeCell ref="K33:K37"/>
    <mergeCell ref="K26:K29"/>
    <mergeCell ref="A48:K48"/>
    <mergeCell ref="A44:C47"/>
    <mergeCell ref="K43:K47"/>
    <mergeCell ref="A43:C43"/>
    <mergeCell ref="A30:C30"/>
    <mergeCell ref="B31:C31"/>
    <mergeCell ref="A33:C33"/>
    <mergeCell ref="A34:C36"/>
    <mergeCell ref="A38:K38"/>
    <mergeCell ref="A39:A41"/>
    <mergeCell ref="B32:C32"/>
    <mergeCell ref="K31:K32"/>
    <mergeCell ref="K39:K42"/>
    <mergeCell ref="A82:A85"/>
    <mergeCell ref="B82:C85"/>
    <mergeCell ref="K82:K85"/>
    <mergeCell ref="A86:A89"/>
    <mergeCell ref="B86:C89"/>
    <mergeCell ref="A90:A93"/>
    <mergeCell ref="B90:C93"/>
    <mergeCell ref="K90:K93"/>
    <mergeCell ref="K86:K89"/>
    <mergeCell ref="A98:A101"/>
    <mergeCell ref="B98:C101"/>
    <mergeCell ref="K98:K101"/>
    <mergeCell ref="A106:C109"/>
    <mergeCell ref="B94:C97"/>
    <mergeCell ref="A111:A114"/>
    <mergeCell ref="B111:C114"/>
    <mergeCell ref="K94:K97"/>
    <mergeCell ref="K106:K109"/>
    <mergeCell ref="K111:K114"/>
    <mergeCell ref="A94:A9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2022-10-27T13:30:43Z</dcterms:modified>
</cp:coreProperties>
</file>